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640" windowHeight="1176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процедур'!$A$1:$AY$447</definedName>
  </definedNames>
  <calcPr calcId="114210" fullCalcOnLoad="1"/>
</workbook>
</file>

<file path=xl/calcChain.xml><?xml version="1.0" encoding="utf-8"?>
<calcChain xmlns="http://schemas.openxmlformats.org/spreadsheetml/2006/main">
  <c r="AQ73" i="5"/>
  <c r="AR73"/>
  <c r="AQ74"/>
  <c r="AR74"/>
  <c r="AS74"/>
  <c r="AQ75"/>
  <c r="AR75"/>
  <c r="AS75"/>
  <c r="AQ76"/>
  <c r="AR76"/>
  <c r="AS76"/>
  <c r="AQ78"/>
  <c r="AR78"/>
  <c r="AQ79"/>
  <c r="AR79"/>
  <c r="AS79"/>
  <c r="AQ80"/>
  <c r="AR80"/>
  <c r="AS80"/>
  <c r="AQ81"/>
  <c r="AR81"/>
  <c r="AS81"/>
  <c r="AQ83"/>
  <c r="AR83"/>
  <c r="AQ84"/>
  <c r="AR84"/>
  <c r="AS84"/>
  <c r="AQ19"/>
  <c r="AR19"/>
  <c r="AS19"/>
  <c r="AR405"/>
  <c r="AR406"/>
  <c r="AR404"/>
  <c r="AR414"/>
  <c r="AR424"/>
  <c r="AR413"/>
  <c r="AR408"/>
  <c r="AR409"/>
  <c r="AR410"/>
  <c r="AR411"/>
  <c r="AR412"/>
  <c r="AR407"/>
  <c r="AR402"/>
  <c r="AR403"/>
  <c r="AR401"/>
  <c r="AR396"/>
  <c r="AR397"/>
  <c r="AR398"/>
  <c r="AR399"/>
  <c r="AR400"/>
  <c r="AR395"/>
  <c r="AR393"/>
  <c r="AR394"/>
  <c r="AR392"/>
  <c r="AR387"/>
  <c r="AR388"/>
  <c r="AR389"/>
  <c r="AR390"/>
  <c r="AR391"/>
  <c r="AR386"/>
  <c r="AR384"/>
  <c r="AR385"/>
  <c r="AR383"/>
  <c r="AR381"/>
  <c r="AR382"/>
  <c r="AR380"/>
  <c r="AR375"/>
  <c r="AR376"/>
  <c r="AR377"/>
  <c r="AR378"/>
  <c r="AR379"/>
  <c r="AR374"/>
  <c r="AR372"/>
  <c r="AR373"/>
  <c r="AR371"/>
  <c r="AR365"/>
  <c r="AR366"/>
  <c r="AR364"/>
  <c r="AR362"/>
  <c r="AR363"/>
  <c r="AR361"/>
  <c r="AR356"/>
  <c r="AR357"/>
  <c r="AR358"/>
  <c r="AR359"/>
  <c r="AR360"/>
  <c r="AR355"/>
  <c r="AR353"/>
  <c r="AR354"/>
  <c r="AR352"/>
  <c r="AR350"/>
  <c r="AR351"/>
  <c r="AR349"/>
  <c r="AR344"/>
  <c r="AR345"/>
  <c r="AR346"/>
  <c r="AR347"/>
  <c r="AR348"/>
  <c r="AR343"/>
  <c r="AR341"/>
  <c r="AR342"/>
  <c r="AR340"/>
  <c r="AR338"/>
  <c r="AR339"/>
  <c r="AR337"/>
  <c r="AR329"/>
  <c r="AR330"/>
  <c r="AR331"/>
  <c r="AR332"/>
  <c r="AR333"/>
  <c r="AR334"/>
  <c r="AR335"/>
  <c r="AR336"/>
  <c r="AR328"/>
  <c r="AR323"/>
  <c r="AR324"/>
  <c r="AR325"/>
  <c r="AR326"/>
  <c r="AR327"/>
  <c r="AR322"/>
  <c r="AR320"/>
  <c r="AR321"/>
  <c r="AR319"/>
  <c r="AR313"/>
  <c r="AR314"/>
  <c r="AR312"/>
  <c r="AR307"/>
  <c r="AR308"/>
  <c r="AR309"/>
  <c r="AR310"/>
  <c r="AR311"/>
  <c r="AR306"/>
  <c r="AR301"/>
  <c r="AR302"/>
  <c r="AR303"/>
  <c r="AR304"/>
  <c r="AR305"/>
  <c r="AR300"/>
  <c r="AR298"/>
  <c r="AR299"/>
  <c r="AR297"/>
  <c r="AR295"/>
  <c r="AR296"/>
  <c r="AR294"/>
  <c r="AR292"/>
  <c r="AR293"/>
  <c r="AR291"/>
  <c r="AR289"/>
  <c r="AR290"/>
  <c r="AR288"/>
  <c r="AR283"/>
  <c r="AR284"/>
  <c r="AR285"/>
  <c r="AR286"/>
  <c r="AR287"/>
  <c r="AR282"/>
  <c r="AR268"/>
  <c r="AR269"/>
  <c r="AR270"/>
  <c r="AR271"/>
  <c r="AR272"/>
  <c r="AR273"/>
  <c r="AR274"/>
  <c r="AR275"/>
  <c r="AR276"/>
  <c r="AR277"/>
  <c r="AR278"/>
  <c r="AR279"/>
  <c r="AR280"/>
  <c r="AR281"/>
  <c r="AR267"/>
  <c r="AR262"/>
  <c r="AR261"/>
  <c r="AR260"/>
  <c r="AR252"/>
  <c r="AR253"/>
  <c r="AR254"/>
  <c r="AR255"/>
  <c r="AR256"/>
  <c r="AR257"/>
  <c r="AR258"/>
  <c r="AR259"/>
  <c r="AR251"/>
  <c r="AR240"/>
  <c r="AR241"/>
  <c r="AR242"/>
  <c r="AR243"/>
  <c r="AR244"/>
  <c r="AR245"/>
  <c r="AR246"/>
  <c r="AR247"/>
  <c r="AR248"/>
  <c r="AR249"/>
  <c r="AR250"/>
  <c r="AR239"/>
  <c r="AR237"/>
  <c r="AR238"/>
  <c r="AR236"/>
  <c r="AR231"/>
  <c r="AR232"/>
  <c r="AR233"/>
  <c r="AR234"/>
  <c r="AR235"/>
  <c r="AR230"/>
  <c r="AR228"/>
  <c r="AR229"/>
  <c r="AR227"/>
  <c r="AR222"/>
  <c r="AR223"/>
  <c r="AR224"/>
  <c r="AR225"/>
  <c r="AR226"/>
  <c r="AR221"/>
  <c r="AR219"/>
  <c r="AR220"/>
  <c r="AR218"/>
  <c r="AR216"/>
  <c r="AR217"/>
  <c r="AR215"/>
  <c r="AR206"/>
  <c r="AR207"/>
  <c r="AR208"/>
  <c r="AR209"/>
  <c r="AR210"/>
  <c r="AR205"/>
  <c r="AR197"/>
  <c r="AR198"/>
  <c r="AR199"/>
  <c r="AR200"/>
  <c r="AR201"/>
  <c r="AR202"/>
  <c r="AR203"/>
  <c r="AR204"/>
  <c r="AR196"/>
  <c r="AR191"/>
  <c r="AR192"/>
  <c r="AR193"/>
  <c r="AR194"/>
  <c r="AR195"/>
  <c r="AR190"/>
  <c r="AR188"/>
  <c r="AR189"/>
  <c r="AR187"/>
  <c r="AR182"/>
  <c r="AR183"/>
  <c r="AR184"/>
  <c r="AR185"/>
  <c r="AR186"/>
  <c r="AR181"/>
  <c r="AR179"/>
  <c r="AR180"/>
  <c r="AR178"/>
  <c r="AR173"/>
  <c r="AR174"/>
  <c r="AR175"/>
  <c r="AR176"/>
  <c r="AR177"/>
  <c r="AR172"/>
  <c r="AR170"/>
  <c r="AR171"/>
  <c r="AR169"/>
  <c r="AR167"/>
  <c r="AR168"/>
  <c r="AR166"/>
  <c r="AR157"/>
  <c r="AR158"/>
  <c r="AR159"/>
  <c r="AR160"/>
  <c r="AR161"/>
  <c r="AR156"/>
  <c r="AR145"/>
  <c r="AR146"/>
  <c r="AR147"/>
  <c r="AR148"/>
  <c r="AR149"/>
  <c r="AR150"/>
  <c r="AR151"/>
  <c r="AR152"/>
  <c r="AR153"/>
  <c r="AR154"/>
  <c r="AR155"/>
  <c r="AR144"/>
  <c r="AR142"/>
  <c r="AR143"/>
  <c r="AR141"/>
  <c r="AR139"/>
  <c r="AR140"/>
  <c r="AR138"/>
  <c r="AR133"/>
  <c r="AR134"/>
  <c r="AR135"/>
  <c r="AR136"/>
  <c r="AR137"/>
  <c r="AR132"/>
  <c r="AR130"/>
  <c r="AR131"/>
  <c r="AR129"/>
  <c r="AR120"/>
  <c r="AR121"/>
  <c r="AR122"/>
  <c r="AR123"/>
  <c r="AR124"/>
  <c r="AR119"/>
  <c r="AR108"/>
  <c r="AR109"/>
  <c r="AR110"/>
  <c r="AR111"/>
  <c r="AR112"/>
  <c r="AR113"/>
  <c r="AR114"/>
  <c r="AR115"/>
  <c r="AR116"/>
  <c r="AR117"/>
  <c r="AR118"/>
  <c r="AR107"/>
  <c r="AR105"/>
  <c r="AR106"/>
  <c r="AR104"/>
  <c r="AR102"/>
  <c r="AR103"/>
  <c r="AR101"/>
  <c r="AR96"/>
  <c r="AR97"/>
  <c r="AR98"/>
  <c r="AR99"/>
  <c r="AR100"/>
  <c r="AR95"/>
  <c r="AR93"/>
  <c r="AR94"/>
  <c r="AR92"/>
  <c r="AR77"/>
  <c r="AR82"/>
  <c r="AR53"/>
  <c r="AR54"/>
  <c r="AR55"/>
  <c r="AR56"/>
  <c r="AR57"/>
  <c r="AR58"/>
  <c r="AR59"/>
  <c r="AR60"/>
  <c r="AR52"/>
  <c r="AR30"/>
  <c r="AR31"/>
  <c r="AR29"/>
  <c r="AR17"/>
  <c r="AR18"/>
  <c r="AR16"/>
  <c r="AQ384"/>
  <c r="AQ385"/>
  <c r="AQ386"/>
  <c r="AS386"/>
  <c r="AQ387"/>
  <c r="AS387"/>
  <c r="AQ388"/>
  <c r="AQ389"/>
  <c r="AS389"/>
  <c r="AQ390"/>
  <c r="AS390"/>
  <c r="AQ391"/>
  <c r="AS391"/>
  <c r="AQ392"/>
  <c r="AS392"/>
  <c r="AQ393"/>
  <c r="AS393"/>
  <c r="AQ394"/>
  <c r="AS394"/>
  <c r="AQ395"/>
  <c r="AQ396"/>
  <c r="AQ397"/>
  <c r="AS397"/>
  <c r="AQ398"/>
  <c r="AQ399"/>
  <c r="AS399"/>
  <c r="AQ400"/>
  <c r="AQ401"/>
  <c r="AS401"/>
  <c r="AQ402"/>
  <c r="AS402"/>
  <c r="AQ403"/>
  <c r="AS403"/>
  <c r="AQ404"/>
  <c r="AS404"/>
  <c r="AQ405"/>
  <c r="AS405"/>
  <c r="AQ406"/>
  <c r="AQ407"/>
  <c r="AS407"/>
  <c r="AQ408"/>
  <c r="AS408"/>
  <c r="AQ409"/>
  <c r="AS409"/>
  <c r="AQ410"/>
  <c r="AS410"/>
  <c r="AQ411"/>
  <c r="AS411"/>
  <c r="AQ412"/>
  <c r="AS412"/>
  <c r="AQ413"/>
  <c r="AS413"/>
  <c r="AQ414"/>
  <c r="AS414"/>
  <c r="AQ424"/>
  <c r="AS384"/>
  <c r="AS388"/>
  <c r="AS395"/>
  <c r="AS424"/>
  <c r="AQ336"/>
  <c r="AS336"/>
  <c r="AQ337"/>
  <c r="AS337"/>
  <c r="AQ338"/>
  <c r="AS338"/>
  <c r="AQ339"/>
  <c r="AS339"/>
  <c r="AQ340"/>
  <c r="AS340"/>
  <c r="AQ341"/>
  <c r="AQ342"/>
  <c r="AS342"/>
  <c r="AQ343"/>
  <c r="AS343"/>
  <c r="AQ344"/>
  <c r="AS344"/>
  <c r="AQ345"/>
  <c r="AS345"/>
  <c r="AQ346"/>
  <c r="AS346"/>
  <c r="AQ347"/>
  <c r="AS347"/>
  <c r="AQ348"/>
  <c r="AS348"/>
  <c r="AQ349"/>
  <c r="AS349"/>
  <c r="AQ350"/>
  <c r="AS350"/>
  <c r="AQ351"/>
  <c r="AQ352"/>
  <c r="AS352"/>
  <c r="AQ353"/>
  <c r="AQ354"/>
  <c r="AS354"/>
  <c r="AQ355"/>
  <c r="AS355"/>
  <c r="AQ356"/>
  <c r="AS356"/>
  <c r="AQ357"/>
  <c r="AS357"/>
  <c r="AQ358"/>
  <c r="AS358"/>
  <c r="AQ359"/>
  <c r="AS359"/>
  <c r="AQ360"/>
  <c r="AS360"/>
  <c r="AQ361"/>
  <c r="AS361"/>
  <c r="AQ362"/>
  <c r="AS362"/>
  <c r="AQ363"/>
  <c r="AQ364"/>
  <c r="AS364"/>
  <c r="AQ365"/>
  <c r="AQ366"/>
  <c r="AS366"/>
  <c r="AQ286"/>
  <c r="AS286"/>
  <c r="AQ287"/>
  <c r="AS287"/>
  <c r="AQ288"/>
  <c r="AS288"/>
  <c r="AQ289"/>
  <c r="AS289"/>
  <c r="AQ290"/>
  <c r="AS290"/>
  <c r="AQ291"/>
  <c r="AS291"/>
  <c r="AQ292"/>
  <c r="AS292"/>
  <c r="AQ293"/>
  <c r="AS293"/>
  <c r="AQ294"/>
  <c r="AS294"/>
  <c r="AQ295"/>
  <c r="AS295"/>
  <c r="AQ296"/>
  <c r="AS296"/>
  <c r="AQ297"/>
  <c r="AS297"/>
  <c r="AQ298"/>
  <c r="AS298"/>
  <c r="AQ299"/>
  <c r="AS299"/>
  <c r="AQ300"/>
  <c r="AS300"/>
  <c r="AQ301"/>
  <c r="AS301"/>
  <c r="AQ302"/>
  <c r="AS302"/>
  <c r="AQ303"/>
  <c r="AS303"/>
  <c r="AQ304"/>
  <c r="AS304"/>
  <c r="AQ305"/>
  <c r="AS305"/>
  <c r="AQ306"/>
  <c r="AS306"/>
  <c r="AQ307"/>
  <c r="AS307"/>
  <c r="AQ308"/>
  <c r="AS308"/>
  <c r="AQ309"/>
  <c r="AS309"/>
  <c r="AQ310"/>
  <c r="AS310"/>
  <c r="AQ311"/>
  <c r="AS311"/>
  <c r="AQ236"/>
  <c r="AS236"/>
  <c r="AQ237"/>
  <c r="AS237"/>
  <c r="AQ238"/>
  <c r="AS238"/>
  <c r="AQ239"/>
  <c r="AS239"/>
  <c r="AQ240"/>
  <c r="AS240"/>
  <c r="AQ241"/>
  <c r="AS241"/>
  <c r="AQ242"/>
  <c r="AS242"/>
  <c r="AQ243"/>
  <c r="AS243"/>
  <c r="AQ244"/>
  <c r="AS244"/>
  <c r="AQ245"/>
  <c r="AS245"/>
  <c r="AQ246"/>
  <c r="AS246"/>
  <c r="AQ247"/>
  <c r="AS247"/>
  <c r="AQ248"/>
  <c r="AS248"/>
  <c r="AQ249"/>
  <c r="AS249"/>
  <c r="AQ250"/>
  <c r="AS250"/>
  <c r="AQ251"/>
  <c r="AS251"/>
  <c r="AQ252"/>
  <c r="AS252"/>
  <c r="AQ253"/>
  <c r="AS253"/>
  <c r="AQ254"/>
  <c r="AS254"/>
  <c r="AQ255"/>
  <c r="AS255"/>
  <c r="AQ256"/>
  <c r="AS256"/>
  <c r="AQ257"/>
  <c r="AS257"/>
  <c r="AQ258"/>
  <c r="AS258"/>
  <c r="AQ259"/>
  <c r="AS259"/>
  <c r="AQ260"/>
  <c r="AS260"/>
  <c r="AQ196"/>
  <c r="AS196"/>
  <c r="AQ197"/>
  <c r="AS197"/>
  <c r="AQ198"/>
  <c r="AS198"/>
  <c r="AQ199"/>
  <c r="AS199"/>
  <c r="AQ200"/>
  <c r="AS200"/>
  <c r="AQ201"/>
  <c r="AS201"/>
  <c r="AQ202"/>
  <c r="AS202"/>
  <c r="AQ203"/>
  <c r="AS203"/>
  <c r="AQ204"/>
  <c r="AS204"/>
  <c r="AQ205"/>
  <c r="AS205"/>
  <c r="AQ206"/>
  <c r="AS206"/>
  <c r="AQ207"/>
  <c r="AS207"/>
  <c r="AQ208"/>
  <c r="AS208"/>
  <c r="AQ209"/>
  <c r="AS209"/>
  <c r="AQ191"/>
  <c r="AS191"/>
  <c r="AQ192"/>
  <c r="AS192"/>
  <c r="AQ193"/>
  <c r="AS193"/>
  <c r="AQ194"/>
  <c r="AS194"/>
  <c r="AQ150"/>
  <c r="AS150"/>
  <c r="AQ151"/>
  <c r="AS151"/>
  <c r="AQ152"/>
  <c r="AS152"/>
  <c r="AQ153"/>
  <c r="AS153"/>
  <c r="AQ154"/>
  <c r="AS154"/>
  <c r="AQ155"/>
  <c r="AS155"/>
  <c r="AQ156"/>
  <c r="AS156"/>
  <c r="AQ157"/>
  <c r="AS157"/>
  <c r="AQ158"/>
  <c r="AS158"/>
  <c r="AQ159"/>
  <c r="AS159"/>
  <c r="AQ160"/>
  <c r="AS160"/>
  <c r="AQ161"/>
  <c r="AS161"/>
  <c r="AQ96"/>
  <c r="AS96"/>
  <c r="AQ120"/>
  <c r="AS120"/>
  <c r="AQ121"/>
  <c r="AS121"/>
  <c r="AQ122"/>
  <c r="AS122"/>
  <c r="AQ123"/>
  <c r="AS123"/>
  <c r="AQ124"/>
  <c r="AS124"/>
  <c r="AQ119"/>
  <c r="AS119"/>
  <c r="AQ111"/>
  <c r="AS111"/>
  <c r="AQ112"/>
  <c r="AS112"/>
  <c r="AQ113"/>
  <c r="AS113"/>
  <c r="AQ114"/>
  <c r="AS114"/>
  <c r="AQ115"/>
  <c r="AS115"/>
  <c r="AQ116"/>
  <c r="AS116"/>
  <c r="AQ117"/>
  <c r="AS117"/>
  <c r="AQ118"/>
  <c r="AS118"/>
  <c r="AQ110"/>
  <c r="AS110"/>
  <c r="AQ68"/>
  <c r="AQ85"/>
  <c r="AR85"/>
  <c r="AS85"/>
  <c r="AQ86"/>
  <c r="AQ87"/>
  <c r="AR86"/>
  <c r="AR87"/>
  <c r="AR32"/>
  <c r="AR62"/>
  <c r="AR63"/>
  <c r="AR61"/>
  <c r="AQ77"/>
  <c r="AS77"/>
  <c r="AQ82"/>
  <c r="AS82"/>
  <c r="AR72"/>
  <c r="AR71"/>
  <c r="AR70"/>
  <c r="AR69"/>
  <c r="AR68"/>
  <c r="AQ109"/>
  <c r="AS109"/>
  <c r="AQ108"/>
  <c r="AS108"/>
  <c r="AQ107"/>
  <c r="AS107"/>
  <c r="AQ106"/>
  <c r="AS106"/>
  <c r="AQ105"/>
  <c r="AS105"/>
  <c r="AQ104"/>
  <c r="AS104"/>
  <c r="AQ103"/>
  <c r="AS103"/>
  <c r="AQ102"/>
  <c r="AS102"/>
  <c r="AQ101"/>
  <c r="AS101"/>
  <c r="AQ100"/>
  <c r="AS100"/>
  <c r="AQ99"/>
  <c r="AS99"/>
  <c r="AQ98"/>
  <c r="AS98"/>
  <c r="AQ97"/>
  <c r="AS97"/>
  <c r="AQ95"/>
  <c r="AS95"/>
  <c r="AQ94"/>
  <c r="AS94"/>
  <c r="AQ93"/>
  <c r="AS93"/>
  <c r="AQ92"/>
  <c r="AS92"/>
  <c r="AQ63"/>
  <c r="AQ62"/>
  <c r="AS62"/>
  <c r="AQ61"/>
  <c r="AQ60"/>
  <c r="AS60"/>
  <c r="AQ59"/>
  <c r="AS59"/>
  <c r="AQ58"/>
  <c r="AS58"/>
  <c r="AQ57"/>
  <c r="AS57"/>
  <c r="AQ56"/>
  <c r="AS56"/>
  <c r="AQ55"/>
  <c r="AS55"/>
  <c r="AQ54"/>
  <c r="AS54"/>
  <c r="AQ53"/>
  <c r="AS53"/>
  <c r="AQ52"/>
  <c r="AS52"/>
  <c r="AR51"/>
  <c r="AQ51"/>
  <c r="AR50"/>
  <c r="AQ50"/>
  <c r="AR49"/>
  <c r="AQ49"/>
  <c r="AR48"/>
  <c r="AQ48"/>
  <c r="AR47"/>
  <c r="AQ47"/>
  <c r="AR46"/>
  <c r="AQ46"/>
  <c r="AR45"/>
  <c r="AQ45"/>
  <c r="AR44"/>
  <c r="AQ44"/>
  <c r="AR43"/>
  <c r="AQ43"/>
  <c r="AR42"/>
  <c r="AQ42"/>
  <c r="AR41"/>
  <c r="AQ41"/>
  <c r="AR40"/>
  <c r="AQ40"/>
  <c r="AR39"/>
  <c r="AQ39"/>
  <c r="AR38"/>
  <c r="AQ38"/>
  <c r="AR37"/>
  <c r="AQ37"/>
  <c r="AR28"/>
  <c r="AR27"/>
  <c r="AR26"/>
  <c r="AR25"/>
  <c r="AR24"/>
  <c r="AQ32"/>
  <c r="AQ31"/>
  <c r="AS31"/>
  <c r="AQ30"/>
  <c r="AS30"/>
  <c r="AQ29"/>
  <c r="AQ28"/>
  <c r="AS28"/>
  <c r="AQ27"/>
  <c r="AS27"/>
  <c r="AQ26"/>
  <c r="AQ25"/>
  <c r="AS25"/>
  <c r="AQ24"/>
  <c r="AQ383"/>
  <c r="AS383"/>
  <c r="AQ382"/>
  <c r="AS382"/>
  <c r="AQ381"/>
  <c r="AS381"/>
  <c r="AQ380"/>
  <c r="AS380"/>
  <c r="AQ379"/>
  <c r="AS379"/>
  <c r="AQ378"/>
  <c r="AS378"/>
  <c r="AQ377"/>
  <c r="AS377"/>
  <c r="AQ376"/>
  <c r="AS376"/>
  <c r="AQ375"/>
  <c r="AS375"/>
  <c r="AQ374"/>
  <c r="AS374"/>
  <c r="AQ373"/>
  <c r="AS373"/>
  <c r="AQ372"/>
  <c r="AS372"/>
  <c r="AQ371"/>
  <c r="AS371"/>
  <c r="AQ335"/>
  <c r="AS335"/>
  <c r="AQ334"/>
  <c r="AS334"/>
  <c r="AQ333"/>
  <c r="AS333"/>
  <c r="AQ332"/>
  <c r="AS332"/>
  <c r="AQ331"/>
  <c r="AS331"/>
  <c r="AQ330"/>
  <c r="AS330"/>
  <c r="AQ329"/>
  <c r="AS329"/>
  <c r="AQ328"/>
  <c r="AS328"/>
  <c r="AQ327"/>
  <c r="AS327"/>
  <c r="AQ326"/>
  <c r="AS326"/>
  <c r="AQ325"/>
  <c r="AS325"/>
  <c r="AQ324"/>
  <c r="AS324"/>
  <c r="AQ323"/>
  <c r="AS323"/>
  <c r="AQ322"/>
  <c r="AS322"/>
  <c r="AQ321"/>
  <c r="AS321"/>
  <c r="AQ320"/>
  <c r="AS320"/>
  <c r="AQ319"/>
  <c r="AS319"/>
  <c r="AQ314"/>
  <c r="AS314"/>
  <c r="AQ313"/>
  <c r="AS313"/>
  <c r="AQ312"/>
  <c r="AS312"/>
  <c r="AQ285"/>
  <c r="AS285"/>
  <c r="AQ284"/>
  <c r="AS284"/>
  <c r="AQ283"/>
  <c r="AS283"/>
  <c r="AQ282"/>
  <c r="AS282"/>
  <c r="AQ281"/>
  <c r="AS281"/>
  <c r="AQ280"/>
  <c r="AS280"/>
  <c r="AQ279"/>
  <c r="AS279"/>
  <c r="AQ278"/>
  <c r="AS278"/>
  <c r="AQ277"/>
  <c r="AS277"/>
  <c r="AQ276"/>
  <c r="AS276"/>
  <c r="AQ275"/>
  <c r="AS275"/>
  <c r="AQ274"/>
  <c r="AS274"/>
  <c r="AQ273"/>
  <c r="AS273"/>
  <c r="AQ272"/>
  <c r="AS272"/>
  <c r="AQ271"/>
  <c r="AS271"/>
  <c r="AQ270"/>
  <c r="AS270"/>
  <c r="AQ269"/>
  <c r="AS269"/>
  <c r="AQ268"/>
  <c r="AS268"/>
  <c r="AQ267"/>
  <c r="AS267"/>
  <c r="AQ262"/>
  <c r="AS262"/>
  <c r="AQ261"/>
  <c r="AS261"/>
  <c r="AQ235"/>
  <c r="AS235"/>
  <c r="AQ234"/>
  <c r="AS234"/>
  <c r="AQ233"/>
  <c r="AS233"/>
  <c r="AQ232"/>
  <c r="AS232"/>
  <c r="AQ231"/>
  <c r="AS231"/>
  <c r="AQ230"/>
  <c r="AS230"/>
  <c r="AQ229"/>
  <c r="AS229"/>
  <c r="AQ228"/>
  <c r="AS228"/>
  <c r="AQ227"/>
  <c r="AS227"/>
  <c r="AQ226"/>
  <c r="AS226"/>
  <c r="AQ225"/>
  <c r="AS225"/>
  <c r="AQ224"/>
  <c r="AS224"/>
  <c r="AQ223"/>
  <c r="AS223"/>
  <c r="AQ222"/>
  <c r="AS222"/>
  <c r="AQ221"/>
  <c r="AS221"/>
  <c r="AQ220"/>
  <c r="AS220"/>
  <c r="AQ219"/>
  <c r="AS219"/>
  <c r="AQ218"/>
  <c r="AS218"/>
  <c r="AQ217"/>
  <c r="AS217"/>
  <c r="AQ216"/>
  <c r="AS216"/>
  <c r="AQ215"/>
  <c r="AS215"/>
  <c r="AQ210"/>
  <c r="AS210"/>
  <c r="AQ195"/>
  <c r="AS195"/>
  <c r="AQ190"/>
  <c r="AS190"/>
  <c r="AQ189"/>
  <c r="AS189"/>
  <c r="AQ188"/>
  <c r="AS188"/>
  <c r="AQ187"/>
  <c r="AS187"/>
  <c r="AQ186"/>
  <c r="AS186"/>
  <c r="AQ185"/>
  <c r="AS185"/>
  <c r="AQ184"/>
  <c r="AS184"/>
  <c r="AQ183"/>
  <c r="AS183"/>
  <c r="AQ182"/>
  <c r="AS182"/>
  <c r="AQ181"/>
  <c r="AS181"/>
  <c r="AQ180"/>
  <c r="AS180"/>
  <c r="AQ179"/>
  <c r="AS179"/>
  <c r="AQ178"/>
  <c r="AS178"/>
  <c r="AQ177"/>
  <c r="AS177"/>
  <c r="AQ176"/>
  <c r="AS176"/>
  <c r="AQ175"/>
  <c r="AS175"/>
  <c r="AQ174"/>
  <c r="AS174"/>
  <c r="AQ173"/>
  <c r="AS173"/>
  <c r="AQ172"/>
  <c r="AS172"/>
  <c r="AQ171"/>
  <c r="AS171"/>
  <c r="AQ170"/>
  <c r="AS170"/>
  <c r="AQ169"/>
  <c r="AS169"/>
  <c r="AQ168"/>
  <c r="AS168"/>
  <c r="AQ167"/>
  <c r="AS167"/>
  <c r="AQ166"/>
  <c r="AS166"/>
  <c r="AQ149"/>
  <c r="AS149"/>
  <c r="AQ148"/>
  <c r="AS148"/>
  <c r="AQ147"/>
  <c r="AS147"/>
  <c r="AQ146"/>
  <c r="AS146"/>
  <c r="AQ145"/>
  <c r="AS145"/>
  <c r="AQ144"/>
  <c r="AS144"/>
  <c r="AQ143"/>
  <c r="AS143"/>
  <c r="AQ142"/>
  <c r="AS142"/>
  <c r="AQ141"/>
  <c r="AS141"/>
  <c r="AQ140"/>
  <c r="AS140"/>
  <c r="AQ139"/>
  <c r="AS139"/>
  <c r="AQ138"/>
  <c r="AS138"/>
  <c r="AQ137"/>
  <c r="AS137"/>
  <c r="AQ136"/>
  <c r="AS136"/>
  <c r="AQ135"/>
  <c r="AS135"/>
  <c r="AQ134"/>
  <c r="AS134"/>
  <c r="AQ133"/>
  <c r="AS133"/>
  <c r="AQ132"/>
  <c r="AS132"/>
  <c r="AQ131"/>
  <c r="AS131"/>
  <c r="AQ130"/>
  <c r="AS130"/>
  <c r="AQ129"/>
  <c r="AS129"/>
  <c r="AQ72"/>
  <c r="AQ71"/>
  <c r="AQ70"/>
  <c r="AQ69"/>
  <c r="AS69"/>
  <c r="AQ18"/>
  <c r="AS18"/>
  <c r="AQ17"/>
  <c r="AS17"/>
  <c r="AQ16"/>
  <c r="AS16"/>
  <c r="AR15"/>
  <c r="AQ15"/>
  <c r="AS15"/>
  <c r="AR14"/>
  <c r="AQ14"/>
  <c r="AS14"/>
  <c r="AR13"/>
  <c r="AQ13"/>
  <c r="AS13"/>
  <c r="AR12"/>
  <c r="AQ12"/>
  <c r="AS12"/>
  <c r="AS87"/>
  <c r="AS86"/>
  <c r="AS49"/>
  <c r="AS50"/>
  <c r="AS38"/>
  <c r="AS68"/>
  <c r="AS51"/>
  <c r="AS72"/>
  <c r="AS63"/>
  <c r="AS39"/>
  <c r="AS48"/>
  <c r="AS32"/>
  <c r="AS71"/>
  <c r="AS61"/>
  <c r="AS46"/>
  <c r="AS26"/>
  <c r="AS29"/>
  <c r="AS24"/>
  <c r="AS70"/>
  <c r="AS37"/>
  <c r="AS40"/>
  <c r="AS41"/>
  <c r="AS42"/>
  <c r="AS43"/>
  <c r="AS44"/>
  <c r="AS45"/>
  <c r="AS47"/>
  <c r="AS365"/>
  <c r="AS363"/>
  <c r="AS353"/>
  <c r="AS351"/>
  <c r="AS341"/>
  <c r="AS406"/>
  <c r="AS400"/>
  <c r="AS398"/>
  <c r="AS396"/>
  <c r="AS385"/>
  <c r="AS83"/>
  <c r="AS78"/>
  <c r="AS73"/>
</calcChain>
</file>

<file path=xl/sharedStrings.xml><?xml version="1.0" encoding="utf-8"?>
<sst xmlns="http://schemas.openxmlformats.org/spreadsheetml/2006/main" count="647" uniqueCount="231">
  <si>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</si>
  <si>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</si>
  <si>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</si>
  <si>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</si>
  <si>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</si>
  <si>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</si>
  <si>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</si>
  <si>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</si>
  <si>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</si>
  <si>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</si>
  <si>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</si>
  <si>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</si>
  <si>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</si>
  <si>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</si>
  <si>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</si>
  <si>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</si>
  <si>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</si>
  <si>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</si>
  <si>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</si>
  <si>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</si>
  <si>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</si>
  <si>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</si>
  <si>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</si>
  <si>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</si>
  <si>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</si>
  <si>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</si>
  <si>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</si>
  <si>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</si>
  <si>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</si>
  <si>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</si>
  <si>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</si>
  <si>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</si>
  <si>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</si>
  <si>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</si>
  <si>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</si>
  <si>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</si>
  <si>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</si>
  <si>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</si>
  <si>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</si>
  <si>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</si>
  <si>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</si>
  <si>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indexed="8"/>
        <rFont val="Times New Roman"/>
        <family val="1"/>
        <charset val="204"/>
      </rPr>
      <t>3.</t>
    </r>
    <r>
      <rPr>
        <sz val="14"/>
        <color indexed="8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</si>
  <si>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indexed="8"/>
        <rFont val="Symbol"/>
        <family val="1"/>
        <charset val="2"/>
      </rP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Населенный пункт (НП);</t>
    </r>
  </si>
  <si>
    <r>
      <rPr>
        <sz val="14"/>
        <color indexed="8"/>
        <rFont val="Symbol"/>
        <family val="1"/>
        <charset val="2"/>
      </rP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Номер ОО;</t>
    </r>
  </si>
  <si>
    <r>
      <rPr>
        <sz val="14"/>
        <color indexed="8"/>
        <rFont val="Symbol"/>
        <family val="1"/>
        <charset val="2"/>
      </rP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</si>
  <si>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indexed="8"/>
        <rFont val="Times New Roman"/>
        <family val="1"/>
        <charset val="204"/>
      </rPr>
      <t>4.</t>
    </r>
    <r>
      <rPr>
        <sz val="14"/>
        <color indexed="8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</si>
  <si>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indexed="8"/>
        <rFont val="Symbol"/>
        <family val="1"/>
        <charset val="2"/>
      </rP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Класс (с указанием буквы);</t>
    </r>
  </si>
  <si>
    <r>
      <rPr>
        <sz val="14"/>
        <color indexed="8"/>
        <rFont val="Symbol"/>
        <family val="1"/>
        <charset val="2"/>
      </rP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</si>
  <si>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indexed="8"/>
        <rFont val="Times New Roman"/>
        <family val="1"/>
        <charset val="204"/>
      </rPr>
      <t>5.</t>
    </r>
    <r>
      <rPr>
        <sz val="14"/>
        <color indexed="8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</si>
  <si>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indexed="8"/>
        <rFont val="Times New Roman"/>
        <family val="1"/>
        <charset val="204"/>
      </rPr>
      <t>8.</t>
    </r>
    <r>
      <rPr>
        <sz val="14"/>
        <color indexed="8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</si>
  <si>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</si>
  <si>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</si>
  <si>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</si>
  <si>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</si>
  <si>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</si>
  <si>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</si>
  <si>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</si>
  <si>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indexed="8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indexed="8"/>
        <rFont val="Times New Roman"/>
        <family val="1"/>
        <charset val="204"/>
      </rPr>
      <t>«СЧЁТЗ»</t>
    </r>
    <r>
      <rPr>
        <sz val="14"/>
        <color indexed="8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indexed="8"/>
        <rFont val="Times New Roman"/>
        <family val="1"/>
        <charset val="204"/>
      </rPr>
      <t xml:space="preserve">«СЧЁТЗ» </t>
    </r>
    <r>
      <rPr>
        <sz val="14"/>
        <color indexed="8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indexed="8"/>
        <rFont val="Times New Roman"/>
        <family val="1"/>
        <charset val="204"/>
      </rPr>
      <t>=СЧЁТЗ(D9:BM9)</t>
    </r>
    <r>
      <rPr>
        <sz val="14"/>
        <color indexed="8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indexed="8"/>
        <rFont val="Times New Roman"/>
        <family val="1"/>
        <charset val="204"/>
      </rPr>
      <t>«Количество ОП в указанном периоде»</t>
    </r>
    <r>
      <rPr>
        <sz val="14"/>
        <color indexed="8"/>
        <rFont val="Times New Roman"/>
        <family val="1"/>
        <charset val="204"/>
      </rPr>
      <t>.</t>
    </r>
  </si>
  <si>
    <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</si>
  <si>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</si>
  <si>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</si>
  <si>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</si>
  <si>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indexed="8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</si>
  <si>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</si>
  <si>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</si>
  <si>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</si>
  <si>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</si>
  <si>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Предмет;</t>
    </r>
  </si>
  <si>
    <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</si>
  <si>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</si>
  <si>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indexed="8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indexed="8"/>
        <rFont val="Times New Roman"/>
        <family val="1"/>
        <charset val="204"/>
      </rPr>
      <t>1</t>
    </r>
    <r>
      <rPr>
        <sz val="14"/>
        <color indexed="8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</si>
  <si>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</si>
  <si>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3а</t>
  </si>
  <si>
    <t>3б</t>
  </si>
  <si>
    <t>3в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</si>
  <si>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</si>
  <si>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</si>
  <si>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</si>
  <si>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</si>
  <si>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</si>
  <si>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</si>
  <si>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</si>
  <si>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</si>
  <si>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</si>
  <si>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</si>
  <si>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</si>
  <si>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</si>
  <si>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</si>
  <si>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</si>
  <si>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</si>
  <si>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</si>
  <si>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</si>
  <si>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7а</t>
  </si>
  <si>
    <t>7б</t>
  </si>
  <si>
    <t>7в</t>
  </si>
  <si>
    <t>Основы безопасности и защиты Родины</t>
  </si>
  <si>
    <t>10а</t>
  </si>
  <si>
    <t>Алгебра и начала математического анализа</t>
  </si>
  <si>
    <t>Индивидуальный проект</t>
  </si>
  <si>
    <t>11а</t>
  </si>
  <si>
    <t>11б</t>
  </si>
  <si>
    <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</si>
  <si>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</si>
  <si>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indexed="8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</si>
  <si>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</si>
  <si>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</si>
  <si>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</si>
  <si>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Период  (полугодие или год).</t>
    </r>
  </si>
  <si>
    <r>
      <rPr>
        <sz val="10"/>
        <color indexed="8"/>
        <rFont val="Symbol"/>
        <family val="1"/>
        <charset val="2"/>
      </rPr>
      <t xml:space="preserve">· </t>
    </r>
    <r>
      <rPr>
        <sz val="10"/>
        <color indexed="8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indexed="8"/>
        <rFont val="Symbol"/>
        <family val="1"/>
        <charset val="2"/>
      </rPr>
      <t xml:space="preserve">· </t>
    </r>
    <r>
      <rPr>
        <sz val="10"/>
        <color indexed="8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</si>
  <si>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</si>
  <si>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</si>
  <si>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</si>
  <si>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</si>
  <si>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indexed="8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indexed="8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indexed="8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</si>
  <si>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indexed="8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indexed="8"/>
        <rFont val="Times New Roman"/>
        <family val="1"/>
        <charset val="204"/>
      </rPr>
      <t xml:space="preserve">«КР» </t>
    </r>
    <r>
      <rPr>
        <sz val="14"/>
        <color indexed="8"/>
        <rFont val="Times New Roman"/>
        <family val="1"/>
        <charset val="204"/>
      </rPr>
      <t>или</t>
    </r>
    <r>
      <rPr>
        <i/>
        <sz val="14"/>
        <color indexed="8"/>
        <rFont val="Times New Roman"/>
        <family val="1"/>
        <charset val="204"/>
      </rPr>
      <t xml:space="preserve"> «ВПР»</t>
    </r>
    <r>
      <rPr>
        <sz val="14"/>
        <color indexed="8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indexed="8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</si>
  <si>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</si>
  <si>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29 сентября</t>
  </si>
  <si>
    <t xml:space="preserve"> № 67</t>
  </si>
  <si>
    <t>п. Павда</t>
  </si>
  <si>
    <t>МКОУ НМО "Павдинская СОШ"</t>
  </si>
  <si>
    <t>67-од</t>
  </si>
  <si>
    <t>1 полугодие</t>
  </si>
  <si>
    <t xml:space="preserve">русский язык </t>
  </si>
  <si>
    <t xml:space="preserve">Физическая культура </t>
  </si>
  <si>
    <t>Иностранный язык (английский)</t>
  </si>
  <si>
    <t>КР 09.09</t>
  </si>
  <si>
    <t>ПР 06.10</t>
  </si>
  <si>
    <t>ПР 21.10</t>
  </si>
  <si>
    <t>КР 22.10</t>
  </si>
  <si>
    <t>КР 23.10</t>
  </si>
  <si>
    <t xml:space="preserve">3 класс -нет </t>
  </si>
  <si>
    <t>КР11.09</t>
  </si>
  <si>
    <t>ПР24.09</t>
  </si>
  <si>
    <t>КР08.10</t>
  </si>
  <si>
    <t>ПР 15.10</t>
  </si>
  <si>
    <t>КР 21.10</t>
  </si>
  <si>
    <t>КР 26.1</t>
  </si>
  <si>
    <t>ПР 13.11</t>
  </si>
  <si>
    <t>ПР 04.09</t>
  </si>
  <si>
    <t>КР 05.09</t>
  </si>
  <si>
    <t>КР 22.09</t>
  </si>
  <si>
    <t>КР 29.09</t>
  </si>
  <si>
    <t>КР 02.10</t>
  </si>
  <si>
    <t>КР 17.10</t>
  </si>
  <si>
    <t>КР 06.09</t>
  </si>
  <si>
    <t>КР 11.09</t>
  </si>
  <si>
    <t>КР 01.10</t>
  </si>
  <si>
    <t>КР10.10</t>
  </si>
  <si>
    <t>КР 14.10</t>
  </si>
  <si>
    <t>КР 16.10</t>
  </si>
  <si>
    <t>7 класс- нет</t>
  </si>
  <si>
    <t>КР 10.10</t>
  </si>
  <si>
    <t>КР11.10</t>
  </si>
  <si>
    <t>КР 12.10</t>
  </si>
  <si>
    <t>КР 18.09</t>
  </si>
  <si>
    <t>КР09.10</t>
  </si>
  <si>
    <t>КР 20.10</t>
  </si>
  <si>
    <t>КР 10.09</t>
  </si>
  <si>
    <t>КР 15.09</t>
  </si>
  <si>
    <t>КР 24.09</t>
  </si>
  <si>
    <t>КР 06.10</t>
  </si>
  <si>
    <t>КР12.09</t>
  </si>
  <si>
    <t>КР15.10</t>
  </si>
  <si>
    <t>кр 08.10</t>
  </si>
  <si>
    <t>кр 09.10</t>
  </si>
  <si>
    <t>кр 14.10</t>
  </si>
  <si>
    <t>КР 0909</t>
  </si>
  <si>
    <t>ПР 07.10</t>
  </si>
  <si>
    <t>КР 24.10</t>
  </si>
  <si>
    <t>КР 27.11</t>
  </si>
  <si>
    <t>ПР 24.12</t>
  </si>
  <si>
    <t>КР 07.11</t>
  </si>
  <si>
    <t>КР 29.11</t>
  </si>
  <si>
    <t>ПР24.12</t>
  </si>
  <si>
    <t>КР 19.11</t>
  </si>
  <si>
    <t>КР 15.12</t>
  </si>
  <si>
    <t>КР 10.11</t>
  </si>
  <si>
    <t>КР 22.12</t>
  </si>
  <si>
    <t>КР11.12</t>
  </si>
  <si>
    <t>КР)5.12</t>
  </si>
  <si>
    <t>КР03.12</t>
  </si>
  <si>
    <t>КР22.12</t>
  </si>
  <si>
    <t>КР09.12</t>
  </si>
  <si>
    <t>КР15.12</t>
  </si>
  <si>
    <t>КР25.11</t>
  </si>
  <si>
    <t>КР 01.12</t>
  </si>
  <si>
    <t>КР25.12</t>
  </si>
  <si>
    <t>КР 17.12</t>
  </si>
  <si>
    <t>КР 05.11</t>
  </si>
  <si>
    <t>КР24.11</t>
  </si>
  <si>
    <t>СОЧ</t>
  </si>
  <si>
    <t>КР23.12</t>
  </si>
  <si>
    <t>КР 14.11</t>
  </si>
  <si>
    <t>КР12.12</t>
  </si>
  <si>
    <t>КР14.11</t>
  </si>
  <si>
    <t>КР05.11</t>
  </si>
  <si>
    <t>КР 25.12</t>
  </si>
  <si>
    <t>КР 28.11</t>
  </si>
  <si>
    <t>КР 26.12</t>
  </si>
  <si>
    <t>КР 13.11</t>
  </si>
  <si>
    <t>КР.15.11</t>
  </si>
  <si>
    <t>КР26.11</t>
  </si>
  <si>
    <t>КР 10.12</t>
  </si>
  <si>
    <t>КР21.11</t>
  </si>
  <si>
    <t>КР 05.12</t>
  </si>
  <si>
    <t>КР 24.12</t>
  </si>
  <si>
    <t>КР15.12.</t>
  </si>
  <si>
    <t>КР 11.11</t>
  </si>
  <si>
    <t>КР9.12</t>
  </si>
  <si>
    <t>КР04.12</t>
  </si>
  <si>
    <t>9 класс ОВЗ</t>
  </si>
  <si>
    <t>Чтение</t>
  </si>
  <si>
    <t>КР 30.09</t>
  </si>
  <si>
    <t>КР2011</t>
  </si>
  <si>
    <t>КР 09.12</t>
  </si>
  <si>
    <t>КР 12.12</t>
  </si>
  <si>
    <t>КР02.12</t>
  </si>
  <si>
    <t>КР.03.12</t>
  </si>
  <si>
    <t>КР18.11</t>
  </si>
  <si>
    <t>КР 19.12</t>
  </si>
  <si>
    <t>КР 29.12</t>
  </si>
  <si>
    <t xml:space="preserve">География </t>
  </si>
  <si>
    <t xml:space="preserve">Основы социальной жизни </t>
  </si>
  <si>
    <t>История Отечества</t>
  </si>
  <si>
    <t>Профильный труд</t>
  </si>
  <si>
    <t>Устный счет</t>
  </si>
  <si>
    <t>компьютерная грамотность</t>
  </si>
  <si>
    <t>Немецкий язык</t>
  </si>
  <si>
    <t>Право в обществе</t>
  </si>
  <si>
    <t>КР24.10</t>
  </si>
  <si>
    <t>КР26.12</t>
  </si>
</sst>
</file>

<file path=xl/styles.xml><?xml version="1.0" encoding="utf-8"?>
<styleSheet xmlns="http://schemas.openxmlformats.org/spreadsheetml/2006/main">
  <numFmts count="1">
    <numFmt numFmtId="164" formatCode="dd\.mm\.yyyy"/>
  </numFmts>
  <fonts count="2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Symbol"/>
      <family val="1"/>
      <charset val="2"/>
    </font>
    <font>
      <sz val="7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Symbol"/>
      <family val="1"/>
      <charset val="2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color indexed="8"/>
      <name val="Symbol"/>
      <family val="1"/>
      <charset val="2"/>
    </font>
    <font>
      <b/>
      <sz val="2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2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3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3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4" xfId="0" applyFont="1" applyBorder="1" applyAlignment="1"/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4" fillId="2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5" borderId="0" xfId="0" applyFont="1" applyFill="1" applyBorder="1" applyAlignment="1">
      <alignment vertical="center"/>
    </xf>
    <xf numFmtId="0" fontId="2" fillId="0" borderId="6" xfId="0" applyFont="1" applyBorder="1"/>
    <xf numFmtId="0" fontId="0" fillId="0" borderId="6" xfId="0" applyBorder="1" applyAlignment="1"/>
    <xf numFmtId="0" fontId="0" fillId="0" borderId="6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6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4" fillId="6" borderId="1" xfId="0" applyFont="1" applyFill="1" applyBorder="1" applyAlignment="1">
      <alignment vertical="center" wrapText="1"/>
    </xf>
    <xf numFmtId="0" fontId="2" fillId="6" borderId="1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16" fontId="4" fillId="6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4" fillId="7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5" fillId="0" borderId="1" xfId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8" borderId="1" xfId="0" applyFont="1" applyFill="1" applyBorder="1"/>
    <xf numFmtId="0" fontId="2" fillId="8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textRotation="90" wrapText="1"/>
    </xf>
    <xf numFmtId="0" fontId="2" fillId="0" borderId="12" xfId="0" applyFont="1" applyBorder="1" applyAlignment="1">
      <alignment horizontal="center" textRotation="90" wrapText="1"/>
    </xf>
    <xf numFmtId="0" fontId="2" fillId="0" borderId="13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textRotation="90" wrapText="1"/>
    </xf>
    <xf numFmtId="0" fontId="5" fillId="0" borderId="5" xfId="0" applyFont="1" applyBorder="1" applyAlignment="1">
      <alignment horizontal="center" textRotation="90" wrapText="1"/>
    </xf>
    <xf numFmtId="0" fontId="5" fillId="0" borderId="12" xfId="0" applyFont="1" applyBorder="1" applyAlignment="1">
      <alignment horizontal="center" textRotation="90" wrapText="1"/>
    </xf>
    <xf numFmtId="0" fontId="5" fillId="0" borderId="13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9" fillId="2" borderId="13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2" borderId="12" xfId="0" applyFont="1" applyFill="1" applyBorder="1" applyAlignment="1">
      <alignment horizontal="center" vertical="center" textRotation="90" wrapText="1"/>
    </xf>
    <xf numFmtId="0" fontId="8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7"/>
  <sheetViews>
    <sheetView topLeftCell="A24" workbookViewId="0">
      <selection activeCell="A21" sqref="A21"/>
    </sheetView>
  </sheetViews>
  <sheetFormatPr defaultRowHeight="15"/>
  <cols>
    <col min="1" max="1" width="123.42578125" customWidth="1"/>
  </cols>
  <sheetData>
    <row r="1" spans="1:1" ht="20.25">
      <c r="A1" s="11" t="s">
        <v>50</v>
      </c>
    </row>
    <row r="2" spans="1:1" ht="18.75">
      <c r="A2" s="12"/>
    </row>
    <row r="3" spans="1:1" ht="138.75" customHeight="1">
      <c r="A3" s="13" t="s">
        <v>113</v>
      </c>
    </row>
    <row r="4" spans="1:1" ht="243.75">
      <c r="A4" s="18" t="s">
        <v>103</v>
      </c>
    </row>
    <row r="5" spans="1:1" ht="31.5" customHeight="1">
      <c r="A5" s="13" t="s">
        <v>41</v>
      </c>
    </row>
    <row r="6" spans="1:1" ht="28.5" customHeight="1">
      <c r="A6" s="14" t="s">
        <v>42</v>
      </c>
    </row>
    <row r="7" spans="1:1" ht="19.5" customHeight="1">
      <c r="A7" s="14" t="s">
        <v>43</v>
      </c>
    </row>
    <row r="8" spans="1:1" s="16" customFormat="1" ht="26.25" customHeight="1">
      <c r="A8" s="15" t="s">
        <v>80</v>
      </c>
    </row>
    <row r="9" spans="1:1" s="16" customFormat="1" ht="25.5" customHeight="1">
      <c r="A9" s="15" t="s">
        <v>44</v>
      </c>
    </row>
    <row r="10" spans="1:1" s="16" customFormat="1" ht="39" customHeight="1">
      <c r="A10" s="19" t="s">
        <v>58</v>
      </c>
    </row>
    <row r="11" spans="1:1" s="16" customFormat="1" ht="36.75" customHeight="1">
      <c r="A11" s="19" t="s">
        <v>81</v>
      </c>
    </row>
    <row r="12" spans="1:1" s="16" customFormat="1" ht="18.75">
      <c r="A12" s="15" t="s">
        <v>107</v>
      </c>
    </row>
    <row r="13" spans="1:1" s="16" customFormat="1" ht="37.5">
      <c r="A13" s="17" t="s">
        <v>45</v>
      </c>
    </row>
    <row r="14" spans="1:1" s="16" customFormat="1" ht="18.75">
      <c r="A14" s="19" t="s">
        <v>67</v>
      </c>
    </row>
    <row r="15" spans="1:1" s="16" customFormat="1" ht="18.75">
      <c r="A15" s="15" t="s">
        <v>46</v>
      </c>
    </row>
    <row r="16" spans="1:1" s="16" customFormat="1" ht="18.75">
      <c r="A16" s="19" t="s">
        <v>61</v>
      </c>
    </row>
    <row r="17" spans="1:1" s="16" customFormat="1" ht="18.75">
      <c r="A17" s="15" t="s">
        <v>47</v>
      </c>
    </row>
    <row r="18" spans="1:1" s="16" customFormat="1" ht="37.5">
      <c r="A18" s="19" t="s">
        <v>101</v>
      </c>
    </row>
    <row r="19" spans="1:1" s="16" customFormat="1" ht="18.75">
      <c r="A19" s="17" t="s">
        <v>48</v>
      </c>
    </row>
    <row r="20" spans="1:1" s="16" customFormat="1" ht="37.5">
      <c r="A20" s="19" t="s">
        <v>68</v>
      </c>
    </row>
    <row r="21" spans="1:1" s="16" customFormat="1" ht="37.5">
      <c r="A21" s="15" t="s">
        <v>115</v>
      </c>
    </row>
    <row r="22" spans="1:1" s="16" customFormat="1" ht="18">
      <c r="A22" s="15"/>
    </row>
    <row r="23" spans="1:1" s="16" customFormat="1" ht="150">
      <c r="A23" s="17" t="s">
        <v>114</v>
      </c>
    </row>
    <row r="24" spans="1:1" s="16" customFormat="1" ht="37.5">
      <c r="A24" s="31" t="s">
        <v>70</v>
      </c>
    </row>
    <row r="25" spans="1:1" s="16" customFormat="1" ht="75">
      <c r="A25" s="17" t="s">
        <v>49</v>
      </c>
    </row>
    <row r="26" spans="1:1" s="16" customFormat="1" ht="93.75">
      <c r="A26" s="17" t="s">
        <v>57</v>
      </c>
    </row>
    <row r="27" spans="1:1" s="16" customFormat="1" ht="93.75">
      <c r="A27" s="31" t="s">
        <v>62</v>
      </c>
    </row>
  </sheetData>
  <phoneticPr fontId="2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444"/>
  <sheetViews>
    <sheetView tabSelected="1" view="pageBreakPreview" topLeftCell="A407" zoomScale="110" zoomScaleNormal="85" zoomScaleSheetLayoutView="110" workbookViewId="0">
      <selection activeCell="T418" sqref="T418"/>
    </sheetView>
  </sheetViews>
  <sheetFormatPr defaultRowHeight="12.75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75" customFormat="1" ht="63" customHeight="1">
      <c r="A1" s="29" t="s">
        <v>106</v>
      </c>
      <c r="B1" s="29"/>
      <c r="C1" s="29" t="s">
        <v>116</v>
      </c>
      <c r="D1" s="29"/>
      <c r="E1" s="29" t="s">
        <v>117</v>
      </c>
      <c r="F1" s="29"/>
      <c r="G1" s="83"/>
      <c r="H1" s="29"/>
      <c r="L1" s="85" t="s">
        <v>37</v>
      </c>
      <c r="AC1" s="76"/>
      <c r="AD1" s="76"/>
      <c r="AL1" s="76"/>
      <c r="AM1" s="76"/>
      <c r="AN1" s="76"/>
      <c r="AO1" s="76"/>
      <c r="AP1" s="76"/>
      <c r="AQ1" s="76"/>
      <c r="AR1" s="76"/>
      <c r="AS1" s="76"/>
    </row>
    <row r="2" spans="1:48" ht="21.75" customHeight="1">
      <c r="A2" s="30" t="s">
        <v>54</v>
      </c>
      <c r="B2" s="28" t="s">
        <v>118</v>
      </c>
      <c r="C2" s="86"/>
      <c r="D2" s="79"/>
      <c r="F2" s="83"/>
      <c r="G2" s="84" t="s">
        <v>104</v>
      </c>
      <c r="H2" s="29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4"/>
      <c r="AE2" s="34"/>
      <c r="AF2" s="34"/>
      <c r="AG2" s="34"/>
      <c r="AH2" s="34"/>
      <c r="AI2" s="33"/>
      <c r="AJ2" s="33"/>
      <c r="AK2" s="33"/>
      <c r="AL2" s="55"/>
      <c r="AM2" s="55"/>
      <c r="AN2" s="55"/>
      <c r="AO2" s="60"/>
      <c r="AP2" s="60"/>
      <c r="AQ2" s="60"/>
      <c r="AR2" s="60"/>
      <c r="AS2" s="60"/>
      <c r="AT2" s="33"/>
      <c r="AU2" s="33"/>
      <c r="AV2" s="33"/>
    </row>
    <row r="3" spans="1:48" ht="40.5" customHeight="1">
      <c r="A3" s="30" t="s">
        <v>63</v>
      </c>
      <c r="B3" s="50" t="s">
        <v>119</v>
      </c>
      <c r="C3" s="33"/>
      <c r="D3" s="79"/>
      <c r="E3" s="32"/>
      <c r="F3" s="32"/>
      <c r="G3" s="181" t="s">
        <v>102</v>
      </c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3"/>
      <c r="X3" s="156" t="s">
        <v>60</v>
      </c>
      <c r="Y3" s="157"/>
      <c r="Z3" s="157"/>
      <c r="AA3" s="157"/>
      <c r="AB3" s="158"/>
      <c r="AC3" s="164" t="s">
        <v>83</v>
      </c>
      <c r="AD3" s="165"/>
      <c r="AE3" s="165"/>
      <c r="AF3" s="165"/>
      <c r="AG3" s="165"/>
      <c r="AH3" s="165"/>
      <c r="AI3" s="165"/>
      <c r="AJ3" s="165"/>
      <c r="AK3" s="165"/>
      <c r="AL3" s="165"/>
      <c r="AM3" s="166"/>
      <c r="AN3" s="179" t="s">
        <v>84</v>
      </c>
      <c r="AO3" s="179"/>
      <c r="AP3" s="56" t="s">
        <v>85</v>
      </c>
      <c r="AQ3" s="56"/>
      <c r="AR3" s="61"/>
      <c r="AS3" s="33"/>
      <c r="AT3" s="33"/>
      <c r="AU3" s="58"/>
      <c r="AV3" s="33"/>
    </row>
    <row r="4" spans="1:48" ht="22.5" customHeight="1">
      <c r="B4" s="180" t="s">
        <v>64</v>
      </c>
      <c r="C4" s="180"/>
      <c r="D4" s="33"/>
      <c r="E4" s="33"/>
      <c r="F4" s="35"/>
      <c r="G4" s="82" t="s">
        <v>87</v>
      </c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159" t="s">
        <v>108</v>
      </c>
      <c r="Y4" s="160"/>
      <c r="Z4" s="160"/>
      <c r="AA4" s="160"/>
      <c r="AB4" s="161"/>
      <c r="AC4" s="167"/>
      <c r="AD4" s="168"/>
      <c r="AE4" s="168"/>
      <c r="AF4" s="168"/>
      <c r="AG4" s="168"/>
      <c r="AH4" s="168"/>
      <c r="AI4" s="168"/>
      <c r="AJ4" s="168"/>
      <c r="AK4" s="168"/>
      <c r="AL4" s="168"/>
      <c r="AM4" s="169"/>
      <c r="AN4" s="179"/>
      <c r="AO4" s="179"/>
      <c r="AP4" s="155" t="s">
        <v>86</v>
      </c>
      <c r="AQ4" s="155"/>
      <c r="AU4" s="58"/>
      <c r="AV4" s="33"/>
    </row>
    <row r="5" spans="1:48" ht="42.75" customHeight="1">
      <c r="A5" s="66" t="s">
        <v>65</v>
      </c>
      <c r="B5" s="28" t="s">
        <v>120</v>
      </c>
      <c r="C5" s="38" t="s">
        <v>55</v>
      </c>
      <c r="D5" s="3"/>
      <c r="E5" s="33"/>
      <c r="F5" s="35"/>
      <c r="G5" s="177" t="s">
        <v>88</v>
      </c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62"/>
      <c r="Y5" s="162"/>
      <c r="Z5" s="162"/>
      <c r="AA5" s="162"/>
      <c r="AB5" s="163"/>
      <c r="AC5" s="170"/>
      <c r="AD5" s="171"/>
      <c r="AE5" s="171"/>
      <c r="AF5" s="171"/>
      <c r="AG5" s="171"/>
      <c r="AH5" s="171"/>
      <c r="AI5" s="171"/>
      <c r="AJ5" s="171"/>
      <c r="AK5" s="171"/>
      <c r="AL5" s="171"/>
      <c r="AM5" s="172"/>
      <c r="AN5" s="179"/>
      <c r="AO5" s="179"/>
      <c r="AP5" s="173" t="s">
        <v>63</v>
      </c>
      <c r="AQ5" s="174"/>
      <c r="AU5" s="58"/>
      <c r="AV5" s="33"/>
    </row>
    <row r="6" spans="1:48" ht="35.25" customHeight="1">
      <c r="A6" s="67" t="s">
        <v>66</v>
      </c>
      <c r="B6" s="90">
        <v>45898</v>
      </c>
      <c r="C6" s="38" t="s">
        <v>56</v>
      </c>
      <c r="D6" s="37"/>
      <c r="E6" s="36"/>
      <c r="F6" s="35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5" t="s">
        <v>109</v>
      </c>
      <c r="Y6" s="176"/>
      <c r="Z6" s="176"/>
      <c r="AA6" s="176"/>
      <c r="AB6" s="176"/>
      <c r="AC6" s="69" t="s">
        <v>110</v>
      </c>
      <c r="AD6" s="62"/>
      <c r="AE6" s="62"/>
      <c r="AF6" s="62"/>
      <c r="AG6" s="62"/>
      <c r="AH6" s="55"/>
      <c r="AU6" s="33"/>
      <c r="AV6" s="33"/>
    </row>
    <row r="7" spans="1:48" ht="26.25" customHeight="1">
      <c r="A7" s="191" t="s">
        <v>105</v>
      </c>
      <c r="B7" s="191"/>
      <c r="C7" s="184" t="s">
        <v>121</v>
      </c>
      <c r="D7" s="184"/>
      <c r="E7" s="33"/>
      <c r="F7" s="35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Y7" s="59"/>
      <c r="Z7" s="33"/>
      <c r="AB7" s="59"/>
      <c r="AC7" s="71" t="s">
        <v>112</v>
      </c>
      <c r="AP7" s="54"/>
      <c r="AQ7" s="54"/>
      <c r="AR7" s="54"/>
      <c r="AS7" s="33"/>
    </row>
    <row r="8" spans="1:48" ht="22.5" customHeight="1">
      <c r="A8" s="72"/>
      <c r="B8" s="72"/>
      <c r="C8" s="72"/>
      <c r="D8" s="73"/>
      <c r="E8" s="73"/>
      <c r="F8" s="73"/>
      <c r="G8" s="74"/>
      <c r="H8" s="74"/>
      <c r="I8" s="72"/>
      <c r="J8" s="33"/>
      <c r="K8" s="33"/>
      <c r="X8" s="81"/>
      <c r="Y8" s="33"/>
      <c r="Z8" s="53"/>
      <c r="AA8" s="53"/>
      <c r="AB8" s="53"/>
      <c r="AC8" s="68" t="s">
        <v>111</v>
      </c>
      <c r="AD8" s="54"/>
      <c r="AE8" s="54"/>
      <c r="AF8" s="54"/>
      <c r="AG8" s="54"/>
      <c r="AH8" s="54"/>
      <c r="AI8" s="54"/>
      <c r="AJ8" s="54"/>
      <c r="AK8" s="87"/>
      <c r="AL8" s="70"/>
      <c r="AM8" s="54"/>
      <c r="AN8" s="54"/>
      <c r="AO8" s="54"/>
      <c r="AP8" s="54"/>
      <c r="AQ8" s="54"/>
      <c r="AR8" s="54"/>
      <c r="AS8" s="55"/>
    </row>
    <row r="9" spans="1:48" s="2" customFormat="1" ht="120.75" customHeight="1">
      <c r="A9" s="190" t="s">
        <v>15</v>
      </c>
      <c r="B9" s="190"/>
      <c r="C9" s="190"/>
      <c r="D9" s="190"/>
      <c r="E9" s="178" t="s">
        <v>38</v>
      </c>
      <c r="F9" s="178"/>
      <c r="G9" s="178"/>
      <c r="H9" s="178"/>
      <c r="I9" s="17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7" t="s">
        <v>20</v>
      </c>
      <c r="AR9" s="137" t="s">
        <v>22</v>
      </c>
      <c r="AS9" s="145" t="s">
        <v>21</v>
      </c>
    </row>
    <row r="10" spans="1:48" s="2" customFormat="1" ht="21.75" customHeight="1">
      <c r="A10" s="151" t="s">
        <v>0</v>
      </c>
      <c r="B10" s="152"/>
      <c r="C10" s="126" t="s">
        <v>59</v>
      </c>
      <c r="D10" s="23" t="s">
        <v>18</v>
      </c>
      <c r="E10" s="122" t="s">
        <v>1</v>
      </c>
      <c r="F10" s="122"/>
      <c r="G10" s="122"/>
      <c r="H10" s="122"/>
      <c r="I10" s="122" t="s">
        <v>2</v>
      </c>
      <c r="J10" s="122"/>
      <c r="K10" s="122"/>
      <c r="L10" s="122"/>
      <c r="M10" s="122" t="s">
        <v>3</v>
      </c>
      <c r="N10" s="122"/>
      <c r="O10" s="122"/>
      <c r="P10" s="122"/>
      <c r="Q10" s="122" t="s">
        <v>4</v>
      </c>
      <c r="R10" s="122"/>
      <c r="S10" s="122"/>
      <c r="T10" s="122"/>
      <c r="U10" s="122" t="s">
        <v>5</v>
      </c>
      <c r="V10" s="122"/>
      <c r="W10" s="122"/>
      <c r="X10" s="122" t="s">
        <v>6</v>
      </c>
      <c r="Y10" s="122"/>
      <c r="Z10" s="122"/>
      <c r="AA10" s="122"/>
      <c r="AB10" s="122" t="s">
        <v>7</v>
      </c>
      <c r="AC10" s="122"/>
      <c r="AD10" s="122"/>
      <c r="AE10" s="122" t="s">
        <v>8</v>
      </c>
      <c r="AF10" s="122"/>
      <c r="AG10" s="122"/>
      <c r="AH10" s="122"/>
      <c r="AI10" s="122"/>
      <c r="AJ10" s="122" t="s">
        <v>9</v>
      </c>
      <c r="AK10" s="122"/>
      <c r="AL10" s="122"/>
      <c r="AM10" s="122" t="s">
        <v>10</v>
      </c>
      <c r="AN10" s="122"/>
      <c r="AO10" s="122"/>
      <c r="AP10" s="122"/>
      <c r="AQ10" s="137"/>
      <c r="AR10" s="137"/>
      <c r="AS10" s="145"/>
    </row>
    <row r="11" spans="1:48" s="6" customFormat="1" ht="11.25" customHeight="1">
      <c r="A11" s="153"/>
      <c r="B11" s="154"/>
      <c r="C11" s="128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37"/>
      <c r="AR11" s="137"/>
      <c r="AS11" s="145"/>
    </row>
    <row r="12" spans="1:48" s="6" customFormat="1" ht="11.25" customHeight="1">
      <c r="A12" s="188" t="s">
        <v>82</v>
      </c>
      <c r="B12" s="88" t="s">
        <v>122</v>
      </c>
      <c r="C12" s="39">
        <v>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40">
        <f t="shared" ref="AQ12:AQ19" si="0">COUNTA(E12:AP12)</f>
        <v>0</v>
      </c>
      <c r="AR12" s="3">
        <f>33*5</f>
        <v>165</v>
      </c>
      <c r="AS12" s="41">
        <f>AQ12/AR12</f>
        <v>0</v>
      </c>
    </row>
    <row r="13" spans="1:48" ht="12.75" customHeight="1">
      <c r="A13" s="189"/>
      <c r="B13" s="88" t="s">
        <v>11</v>
      </c>
      <c r="C13" s="39">
        <v>1</v>
      </c>
      <c r="D13" s="25"/>
      <c r="E13" s="4"/>
      <c r="F13" s="4"/>
      <c r="G13" s="4"/>
      <c r="H13" s="4"/>
      <c r="I13" s="4"/>
      <c r="J13" s="2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40">
        <f t="shared" si="0"/>
        <v>0</v>
      </c>
      <c r="AR13" s="3">
        <f>33*4</f>
        <v>132</v>
      </c>
      <c r="AS13" s="41">
        <f t="shared" ref="AS13:AS19" si="1">AQ13/AR13</f>
        <v>0</v>
      </c>
    </row>
    <row r="14" spans="1:48" ht="12.75" customHeight="1">
      <c r="A14" s="189"/>
      <c r="B14" s="88" t="s">
        <v>16</v>
      </c>
      <c r="C14" s="39">
        <v>1</v>
      </c>
      <c r="D14" s="25"/>
      <c r="E14" s="4"/>
      <c r="F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40">
        <f t="shared" si="0"/>
        <v>0</v>
      </c>
      <c r="AR14" s="3">
        <f>33*4</f>
        <v>132</v>
      </c>
      <c r="AS14" s="41">
        <f t="shared" si="1"/>
        <v>0</v>
      </c>
    </row>
    <row r="15" spans="1:48" ht="12.75" customHeight="1">
      <c r="A15" s="189"/>
      <c r="B15" s="88" t="s">
        <v>17</v>
      </c>
      <c r="C15" s="39">
        <v>1</v>
      </c>
      <c r="D15" s="25"/>
      <c r="E15" s="4"/>
      <c r="F15" s="4"/>
      <c r="G15" s="27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40">
        <f t="shared" si="0"/>
        <v>0</v>
      </c>
      <c r="AR15" s="3">
        <f>33*2</f>
        <v>66</v>
      </c>
      <c r="AS15" s="41">
        <f t="shared" si="1"/>
        <v>0</v>
      </c>
    </row>
    <row r="16" spans="1:48" ht="12.75" customHeight="1">
      <c r="A16" s="189"/>
      <c r="B16" s="88" t="s">
        <v>51</v>
      </c>
      <c r="C16" s="39">
        <v>1</v>
      </c>
      <c r="D16" s="25"/>
      <c r="E16" s="4"/>
      <c r="F16" s="4"/>
      <c r="G16" s="27"/>
      <c r="H16" s="2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40">
        <f t="shared" si="0"/>
        <v>0</v>
      </c>
      <c r="AR16" s="3">
        <f>33*1</f>
        <v>33</v>
      </c>
      <c r="AS16" s="41">
        <f t="shared" si="1"/>
        <v>0</v>
      </c>
    </row>
    <row r="17" spans="1:45" ht="12.75" customHeight="1">
      <c r="A17" s="189"/>
      <c r="B17" s="88" t="s">
        <v>52</v>
      </c>
      <c r="C17" s="39">
        <v>1</v>
      </c>
      <c r="D17" s="2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4"/>
      <c r="AM17" s="7"/>
      <c r="AN17" s="7"/>
      <c r="AO17" s="7"/>
      <c r="AP17" s="7"/>
      <c r="AQ17" s="40">
        <f t="shared" si="0"/>
        <v>0</v>
      </c>
      <c r="AR17" s="3">
        <f>33*1</f>
        <v>33</v>
      </c>
      <c r="AS17" s="41">
        <f t="shared" si="1"/>
        <v>0</v>
      </c>
    </row>
    <row r="18" spans="1:45" ht="12.75" customHeight="1">
      <c r="A18" s="189"/>
      <c r="B18" s="88" t="s">
        <v>53</v>
      </c>
      <c r="C18" s="39">
        <v>1</v>
      </c>
      <c r="D18" s="2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4"/>
      <c r="AM18" s="7"/>
      <c r="AN18" s="7"/>
      <c r="AO18" s="7"/>
      <c r="AP18" s="7"/>
      <c r="AQ18" s="40">
        <f t="shared" si="0"/>
        <v>0</v>
      </c>
      <c r="AR18" s="3">
        <f>33*1</f>
        <v>33</v>
      </c>
      <c r="AS18" s="41">
        <f t="shared" si="1"/>
        <v>0</v>
      </c>
    </row>
    <row r="19" spans="1:45" ht="12.75" customHeight="1">
      <c r="A19" s="189"/>
      <c r="B19" s="24" t="s">
        <v>123</v>
      </c>
      <c r="C19" s="39">
        <v>1</v>
      </c>
      <c r="D19" s="2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4"/>
      <c r="AM19" s="7"/>
      <c r="AN19" s="7"/>
      <c r="AO19" s="7"/>
      <c r="AP19" s="7"/>
      <c r="AQ19" s="40">
        <f t="shared" si="0"/>
        <v>0</v>
      </c>
      <c r="AR19" s="3">
        <f>33*3</f>
        <v>99</v>
      </c>
      <c r="AS19" s="41">
        <f t="shared" si="1"/>
        <v>0</v>
      </c>
    </row>
    <row r="20" spans="1:45" s="45" customFormat="1" ht="66.75" customHeight="1">
      <c r="A20" s="195"/>
      <c r="B20" s="195"/>
      <c r="C20" s="195"/>
      <c r="D20" s="195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4"/>
      <c r="AN20" s="64"/>
      <c r="AO20" s="64"/>
      <c r="AP20" s="64"/>
      <c r="AQ20" s="64"/>
      <c r="AR20" s="64"/>
      <c r="AS20" s="64"/>
    </row>
    <row r="21" spans="1:45" s="2" customFormat="1" ht="111.75" customHeight="1">
      <c r="A21" s="185" t="s">
        <v>14</v>
      </c>
      <c r="B21" s="186"/>
      <c r="C21" s="186"/>
      <c r="D21" s="187"/>
      <c r="E21" s="123" t="s">
        <v>38</v>
      </c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5"/>
      <c r="AQ21" s="137" t="s">
        <v>20</v>
      </c>
      <c r="AR21" s="137" t="s">
        <v>22</v>
      </c>
      <c r="AS21" s="145" t="s">
        <v>21</v>
      </c>
    </row>
    <row r="22" spans="1:45" s="2" customFormat="1" ht="21.75" customHeight="1">
      <c r="A22" s="151" t="s">
        <v>0</v>
      </c>
      <c r="B22" s="152"/>
      <c r="C22" s="126" t="s">
        <v>59</v>
      </c>
      <c r="D22" s="23" t="s">
        <v>18</v>
      </c>
      <c r="E22" s="122" t="s">
        <v>1</v>
      </c>
      <c r="F22" s="122"/>
      <c r="G22" s="122"/>
      <c r="H22" s="122"/>
      <c r="I22" s="122" t="s">
        <v>2</v>
      </c>
      <c r="J22" s="122"/>
      <c r="K22" s="122"/>
      <c r="L22" s="122"/>
      <c r="M22" s="122" t="s">
        <v>3</v>
      </c>
      <c r="N22" s="122"/>
      <c r="O22" s="122"/>
      <c r="P22" s="122"/>
      <c r="Q22" s="122" t="s">
        <v>4</v>
      </c>
      <c r="R22" s="122"/>
      <c r="S22" s="122"/>
      <c r="T22" s="122"/>
      <c r="U22" s="122" t="s">
        <v>5</v>
      </c>
      <c r="V22" s="122"/>
      <c r="W22" s="122"/>
      <c r="X22" s="122" t="s">
        <v>6</v>
      </c>
      <c r="Y22" s="122"/>
      <c r="Z22" s="122"/>
      <c r="AA22" s="122"/>
      <c r="AB22" s="122" t="s">
        <v>7</v>
      </c>
      <c r="AC22" s="122"/>
      <c r="AD22" s="122"/>
      <c r="AE22" s="122" t="s">
        <v>8</v>
      </c>
      <c r="AF22" s="122"/>
      <c r="AG22" s="122"/>
      <c r="AH22" s="122"/>
      <c r="AI22" s="122"/>
      <c r="AJ22" s="122" t="s">
        <v>9</v>
      </c>
      <c r="AK22" s="122"/>
      <c r="AL22" s="122"/>
      <c r="AM22" s="122" t="s">
        <v>10</v>
      </c>
      <c r="AN22" s="122"/>
      <c r="AO22" s="122"/>
      <c r="AP22" s="122"/>
      <c r="AQ22" s="137"/>
      <c r="AR22" s="137"/>
      <c r="AS22" s="145"/>
    </row>
    <row r="23" spans="1:45" s="6" customFormat="1" ht="11.25" customHeight="1">
      <c r="A23" s="153"/>
      <c r="B23" s="154"/>
      <c r="C23" s="128"/>
      <c r="D23" s="23" t="s">
        <v>19</v>
      </c>
      <c r="E23" s="5">
        <v>1</v>
      </c>
      <c r="F23" s="5">
        <v>2</v>
      </c>
      <c r="G23" s="5">
        <v>3</v>
      </c>
      <c r="H23" s="5">
        <v>4</v>
      </c>
      <c r="I23" s="5">
        <v>5</v>
      </c>
      <c r="J23" s="5">
        <v>6</v>
      </c>
      <c r="K23" s="5">
        <v>7</v>
      </c>
      <c r="L23" s="5">
        <v>8</v>
      </c>
      <c r="M23" s="5">
        <v>9</v>
      </c>
      <c r="N23" s="5">
        <v>10</v>
      </c>
      <c r="O23" s="5">
        <v>11</v>
      </c>
      <c r="P23" s="5">
        <v>12</v>
      </c>
      <c r="Q23" s="5">
        <v>13</v>
      </c>
      <c r="R23" s="5">
        <v>14</v>
      </c>
      <c r="S23" s="5">
        <v>15</v>
      </c>
      <c r="T23" s="5">
        <v>16</v>
      </c>
      <c r="U23" s="5">
        <v>17</v>
      </c>
      <c r="V23" s="5">
        <v>18</v>
      </c>
      <c r="W23" s="5">
        <v>19</v>
      </c>
      <c r="X23" s="5">
        <v>20</v>
      </c>
      <c r="Y23" s="5">
        <v>21</v>
      </c>
      <c r="Z23" s="5">
        <v>22</v>
      </c>
      <c r="AA23" s="5">
        <v>23</v>
      </c>
      <c r="AB23" s="5">
        <v>24</v>
      </c>
      <c r="AC23" s="5">
        <v>25</v>
      </c>
      <c r="AD23" s="5">
        <v>26</v>
      </c>
      <c r="AE23" s="5">
        <v>27</v>
      </c>
      <c r="AF23" s="5">
        <v>28</v>
      </c>
      <c r="AG23" s="5">
        <v>29</v>
      </c>
      <c r="AH23" s="5">
        <v>30</v>
      </c>
      <c r="AI23" s="5">
        <v>31</v>
      </c>
      <c r="AJ23" s="5">
        <v>32</v>
      </c>
      <c r="AK23" s="5">
        <v>33</v>
      </c>
      <c r="AL23" s="5">
        <v>34</v>
      </c>
      <c r="AM23" s="5">
        <v>35</v>
      </c>
      <c r="AN23" s="5">
        <v>36</v>
      </c>
      <c r="AO23" s="5">
        <v>37</v>
      </c>
      <c r="AP23" s="5">
        <v>38</v>
      </c>
      <c r="AQ23" s="137"/>
      <c r="AR23" s="137"/>
      <c r="AS23" s="145"/>
    </row>
    <row r="24" spans="1:45" ht="12.75" customHeight="1">
      <c r="A24" s="188" t="s">
        <v>24</v>
      </c>
      <c r="B24" s="88" t="s">
        <v>13</v>
      </c>
      <c r="C24" s="39">
        <v>2</v>
      </c>
      <c r="D24" s="46"/>
      <c r="E24" s="26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26"/>
      <c r="R24" s="26"/>
      <c r="S24" s="91" t="s">
        <v>187</v>
      </c>
      <c r="T24" s="20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43"/>
      <c r="AN24" s="43"/>
      <c r="AO24" s="43"/>
      <c r="AP24" s="43"/>
      <c r="AQ24" s="40">
        <f>COUNTA(E24:AP24)</f>
        <v>1</v>
      </c>
      <c r="AR24" s="3">
        <f>34*5</f>
        <v>170</v>
      </c>
      <c r="AS24" s="41">
        <f>AQ24/AR24</f>
        <v>5.8823529411764705E-3</v>
      </c>
    </row>
    <row r="25" spans="1:45">
      <c r="A25" s="189"/>
      <c r="B25" s="88" t="s">
        <v>11</v>
      </c>
      <c r="C25" s="39">
        <v>2</v>
      </c>
      <c r="D25" s="46"/>
      <c r="E25" s="26"/>
      <c r="F25" s="92" t="s">
        <v>125</v>
      </c>
      <c r="G25" s="43"/>
      <c r="H25" s="43"/>
      <c r="I25" s="43"/>
      <c r="J25" s="43"/>
      <c r="K25" s="43"/>
      <c r="L25" s="105"/>
      <c r="M25" s="92" t="s">
        <v>188</v>
      </c>
      <c r="N25" s="43"/>
      <c r="O25" s="43"/>
      <c r="P25" s="92" t="s">
        <v>189</v>
      </c>
      <c r="Q25" s="26"/>
      <c r="R25" s="27"/>
      <c r="S25" s="27"/>
      <c r="T25" s="27"/>
      <c r="U25" s="26"/>
      <c r="V25" s="27"/>
      <c r="W25" s="27"/>
      <c r="X25" s="26"/>
      <c r="Y25" s="27"/>
      <c r="Z25" s="27"/>
      <c r="AA25" s="27"/>
      <c r="AB25" s="26"/>
      <c r="AC25" s="27"/>
      <c r="AD25" s="27"/>
      <c r="AE25" s="26"/>
      <c r="AF25" s="26"/>
      <c r="AG25" s="27"/>
      <c r="AH25" s="27"/>
      <c r="AI25" s="27"/>
      <c r="AJ25" s="26"/>
      <c r="AK25" s="27"/>
      <c r="AL25" s="27"/>
      <c r="AM25" s="43"/>
      <c r="AN25" s="43"/>
      <c r="AO25" s="43"/>
      <c r="AP25" s="43"/>
      <c r="AQ25" s="40">
        <f>COUNTA(E25:AP25)</f>
        <v>3</v>
      </c>
      <c r="AR25" s="3">
        <f>34*4</f>
        <v>136</v>
      </c>
      <c r="AS25" s="41">
        <f t="shared" ref="AS25:AS32" si="2">AQ25/AR25</f>
        <v>2.2058823529411766E-2</v>
      </c>
    </row>
    <row r="26" spans="1:45" ht="12.75" customHeight="1">
      <c r="A26" s="189"/>
      <c r="B26" s="88" t="s">
        <v>16</v>
      </c>
      <c r="C26" s="39">
        <v>2</v>
      </c>
      <c r="D26" s="46"/>
      <c r="E26" s="26"/>
      <c r="F26" s="26"/>
      <c r="G26" s="26"/>
      <c r="H26" s="27"/>
      <c r="I26" s="45"/>
      <c r="J26" s="91" t="s">
        <v>126</v>
      </c>
      <c r="K26" s="26"/>
      <c r="L26" s="91" t="s">
        <v>127</v>
      </c>
      <c r="M26" s="26"/>
      <c r="N26" s="26"/>
      <c r="O26" s="26"/>
      <c r="P26" s="26"/>
      <c r="Q26" s="26"/>
      <c r="R26" s="27"/>
      <c r="S26" s="27"/>
      <c r="T26" s="93" t="s">
        <v>170</v>
      </c>
      <c r="U26" s="26"/>
      <c r="V26" s="27"/>
      <c r="W26" s="27"/>
      <c r="X26" s="26"/>
      <c r="Y26" s="27"/>
      <c r="Z26" s="27"/>
      <c r="AA26" s="27"/>
      <c r="AB26" s="27"/>
      <c r="AC26" s="27"/>
      <c r="AD26" s="26"/>
      <c r="AE26" s="26"/>
      <c r="AF26" s="26"/>
      <c r="AG26" s="26"/>
      <c r="AH26" s="43"/>
      <c r="AI26" s="43"/>
      <c r="AJ26" s="43"/>
      <c r="AK26" s="27"/>
      <c r="AL26" s="27"/>
      <c r="AM26" s="43"/>
      <c r="AN26" s="43"/>
      <c r="AO26" s="43"/>
      <c r="AP26" s="43"/>
      <c r="AQ26" s="40">
        <f>COUNTA(E26:AP26)</f>
        <v>3</v>
      </c>
      <c r="AR26" s="3">
        <f>34*4</f>
        <v>136</v>
      </c>
      <c r="AS26" s="41">
        <f t="shared" si="2"/>
        <v>2.2058823529411766E-2</v>
      </c>
    </row>
    <row r="27" spans="1:45">
      <c r="A27" s="189"/>
      <c r="B27" s="88" t="s">
        <v>17</v>
      </c>
      <c r="C27" s="39">
        <v>2</v>
      </c>
      <c r="D27" s="46"/>
      <c r="E27" s="26"/>
      <c r="F27" s="27"/>
      <c r="G27" s="27"/>
      <c r="H27" s="27"/>
      <c r="I27" s="26"/>
      <c r="J27" s="27"/>
      <c r="K27" s="27"/>
      <c r="L27" s="27"/>
      <c r="M27" s="26"/>
      <c r="N27" s="27"/>
      <c r="O27" s="27"/>
      <c r="P27" s="27"/>
      <c r="Q27" s="27"/>
      <c r="R27" s="27"/>
      <c r="S27" s="27"/>
      <c r="T27" s="27"/>
      <c r="U27" s="26"/>
      <c r="V27" s="27"/>
      <c r="W27" s="27"/>
      <c r="X27" s="26"/>
      <c r="Y27" s="27"/>
      <c r="Z27" s="27"/>
      <c r="AA27" s="27"/>
      <c r="AB27" s="27"/>
      <c r="AC27" s="27"/>
      <c r="AD27" s="27"/>
      <c r="AE27" s="26"/>
      <c r="AF27" s="26"/>
      <c r="AG27" s="43"/>
      <c r="AH27" s="43"/>
      <c r="AI27" s="43"/>
      <c r="AJ27" s="43"/>
      <c r="AK27" s="27"/>
      <c r="AL27" s="27"/>
      <c r="AM27" s="43"/>
      <c r="AN27" s="43"/>
      <c r="AO27" s="43"/>
      <c r="AP27" s="43"/>
      <c r="AQ27" s="40">
        <f t="shared" ref="AQ27:AQ32" si="3">COUNTA(E27:AP27)</f>
        <v>0</v>
      </c>
      <c r="AR27" s="3">
        <f>34*2</f>
        <v>68</v>
      </c>
      <c r="AS27" s="41">
        <f t="shared" si="2"/>
        <v>0</v>
      </c>
    </row>
    <row r="28" spans="1:45" ht="12.75" customHeight="1">
      <c r="A28" s="189"/>
      <c r="B28" s="89" t="s">
        <v>124</v>
      </c>
      <c r="C28" s="39">
        <v>2</v>
      </c>
      <c r="D28" s="46"/>
      <c r="E28" s="26"/>
      <c r="F28" s="27"/>
      <c r="G28" s="27"/>
      <c r="H28" s="27"/>
      <c r="I28" s="26"/>
      <c r="J28" s="27"/>
      <c r="K28" s="27"/>
      <c r="L28" s="93" t="s">
        <v>129</v>
      </c>
      <c r="M28" s="26"/>
      <c r="N28" s="27"/>
      <c r="O28" s="27"/>
      <c r="P28" s="27"/>
      <c r="Q28" s="26"/>
      <c r="R28" s="27"/>
      <c r="S28" s="93" t="s">
        <v>200</v>
      </c>
      <c r="T28" s="27"/>
      <c r="U28" s="26"/>
      <c r="V28" s="27"/>
      <c r="W28" s="27"/>
      <c r="X28" s="26"/>
      <c r="Y28" s="27"/>
      <c r="Z28" s="27"/>
      <c r="AA28" s="27"/>
      <c r="AB28" s="26"/>
      <c r="AC28" s="27"/>
      <c r="AD28" s="43"/>
      <c r="AE28" s="26"/>
      <c r="AF28" s="26"/>
      <c r="AG28" s="27"/>
      <c r="AH28" s="27"/>
      <c r="AI28" s="43"/>
      <c r="AJ28" s="26"/>
      <c r="AK28" s="27"/>
      <c r="AL28" s="27"/>
      <c r="AM28" s="43"/>
      <c r="AN28" s="43"/>
      <c r="AO28" s="43"/>
      <c r="AP28" s="43"/>
      <c r="AQ28" s="40">
        <f t="shared" si="3"/>
        <v>2</v>
      </c>
      <c r="AR28" s="3">
        <f>34*2</f>
        <v>68</v>
      </c>
      <c r="AS28" s="41">
        <f t="shared" si="2"/>
        <v>2.9411764705882353E-2</v>
      </c>
    </row>
    <row r="29" spans="1:45" ht="12.75" customHeight="1">
      <c r="A29" s="189"/>
      <c r="B29" s="88" t="s">
        <v>51</v>
      </c>
      <c r="C29" s="39">
        <v>2</v>
      </c>
      <c r="D29" s="46"/>
      <c r="E29" s="26"/>
      <c r="F29" s="27"/>
      <c r="G29" s="27"/>
      <c r="H29" s="27"/>
      <c r="I29" s="26"/>
      <c r="J29" s="27"/>
      <c r="K29" s="27"/>
      <c r="L29" s="27"/>
      <c r="M29" s="26"/>
      <c r="N29" s="27"/>
      <c r="O29" s="27"/>
      <c r="P29" s="27"/>
      <c r="Q29" s="26"/>
      <c r="R29" s="27"/>
      <c r="S29" s="27"/>
      <c r="T29" s="27"/>
      <c r="U29" s="26"/>
      <c r="V29" s="27"/>
      <c r="W29" s="27"/>
      <c r="X29" s="26"/>
      <c r="Y29" s="27"/>
      <c r="Z29" s="27"/>
      <c r="AA29" s="43"/>
      <c r="AB29" s="26"/>
      <c r="AC29" s="27"/>
      <c r="AD29" s="27"/>
      <c r="AE29" s="26"/>
      <c r="AF29" s="26"/>
      <c r="AG29" s="27"/>
      <c r="AH29" s="27"/>
      <c r="AI29" s="27"/>
      <c r="AJ29" s="43"/>
      <c r="AK29" s="27"/>
      <c r="AL29" s="27"/>
      <c r="AM29" s="43"/>
      <c r="AN29" s="43"/>
      <c r="AO29" s="43"/>
      <c r="AP29" s="43"/>
      <c r="AQ29" s="40">
        <f t="shared" si="3"/>
        <v>0</v>
      </c>
      <c r="AR29" s="3">
        <f>34*1</f>
        <v>34</v>
      </c>
      <c r="AS29" s="41">
        <f t="shared" si="2"/>
        <v>0</v>
      </c>
    </row>
    <row r="30" spans="1:45" s="2" customFormat="1" ht="16.5" customHeight="1">
      <c r="A30" s="189"/>
      <c r="B30" s="88" t="s">
        <v>52</v>
      </c>
      <c r="C30" s="39">
        <v>2</v>
      </c>
      <c r="D30" s="42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40">
        <f t="shared" si="3"/>
        <v>0</v>
      </c>
      <c r="AR30" s="3">
        <f>34*1</f>
        <v>34</v>
      </c>
      <c r="AS30" s="41">
        <f t="shared" si="2"/>
        <v>0</v>
      </c>
    </row>
    <row r="31" spans="1:45">
      <c r="A31" s="189"/>
      <c r="B31" s="88" t="s">
        <v>53</v>
      </c>
      <c r="C31" s="39">
        <v>2</v>
      </c>
      <c r="D31" s="46"/>
      <c r="E31" s="26"/>
      <c r="F31" s="26"/>
      <c r="G31" s="26"/>
      <c r="H31" s="27"/>
      <c r="I31" s="45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43"/>
      <c r="AN31" s="43"/>
      <c r="AO31" s="43"/>
      <c r="AP31" s="43"/>
      <c r="AQ31" s="40">
        <f t="shared" si="3"/>
        <v>0</v>
      </c>
      <c r="AR31" s="3">
        <f>34*1</f>
        <v>34</v>
      </c>
      <c r="AS31" s="41">
        <f t="shared" si="2"/>
        <v>0</v>
      </c>
    </row>
    <row r="32" spans="1:45" ht="12.75" customHeight="1">
      <c r="A32" s="189"/>
      <c r="B32" s="24" t="s">
        <v>69</v>
      </c>
      <c r="C32" s="39">
        <v>2</v>
      </c>
      <c r="D32" s="46"/>
      <c r="E32" s="26"/>
      <c r="F32" s="27"/>
      <c r="G32" s="27"/>
      <c r="H32" s="45"/>
      <c r="I32" s="27"/>
      <c r="J32" s="27"/>
      <c r="K32" s="27"/>
      <c r="L32" s="27"/>
      <c r="M32" s="26"/>
      <c r="N32" s="27"/>
      <c r="O32" s="27"/>
      <c r="P32" s="27"/>
      <c r="Q32" s="26"/>
      <c r="R32" s="27"/>
      <c r="S32" s="27"/>
      <c r="T32" s="27"/>
      <c r="U32" s="26"/>
      <c r="V32" s="27"/>
      <c r="W32" s="27"/>
      <c r="X32" s="26"/>
      <c r="Y32" s="27"/>
      <c r="Z32" s="27"/>
      <c r="AA32" s="27"/>
      <c r="AB32" s="43"/>
      <c r="AC32" s="43"/>
      <c r="AD32" s="43"/>
      <c r="AE32" s="26"/>
      <c r="AF32" s="26"/>
      <c r="AG32" s="27"/>
      <c r="AH32" s="27"/>
      <c r="AI32" s="27"/>
      <c r="AJ32" s="26"/>
      <c r="AK32" s="27"/>
      <c r="AL32" s="27"/>
      <c r="AM32" s="43"/>
      <c r="AN32" s="43"/>
      <c r="AO32" s="43"/>
      <c r="AP32" s="43"/>
      <c r="AQ32" s="40">
        <f t="shared" si="3"/>
        <v>0</v>
      </c>
      <c r="AR32" s="3">
        <f>34*2</f>
        <v>68</v>
      </c>
      <c r="AS32" s="41">
        <f t="shared" si="2"/>
        <v>0</v>
      </c>
    </row>
    <row r="33" spans="1:45" s="45" customFormat="1" ht="27" customHeight="1">
      <c r="A33" s="64"/>
      <c r="B33" s="65"/>
      <c r="C33" s="65"/>
      <c r="D33" s="65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4"/>
      <c r="AN33" s="64"/>
      <c r="AO33" s="64"/>
      <c r="AP33" s="64"/>
      <c r="AQ33" s="64"/>
      <c r="AR33" s="64"/>
      <c r="AS33" s="64"/>
    </row>
    <row r="34" spans="1:45" s="45" customFormat="1" ht="114" customHeight="1">
      <c r="A34" s="185" t="s">
        <v>130</v>
      </c>
      <c r="B34" s="186"/>
      <c r="C34" s="186"/>
      <c r="D34" s="187"/>
      <c r="E34" s="123" t="s">
        <v>38</v>
      </c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5"/>
      <c r="AQ34" s="137" t="s">
        <v>20</v>
      </c>
      <c r="AR34" s="137" t="s">
        <v>22</v>
      </c>
      <c r="AS34" s="145" t="s">
        <v>21</v>
      </c>
    </row>
    <row r="35" spans="1:45" s="2" customFormat="1">
      <c r="A35" s="151" t="s">
        <v>0</v>
      </c>
      <c r="B35" s="152"/>
      <c r="C35" s="126" t="s">
        <v>59</v>
      </c>
      <c r="D35" s="23" t="s">
        <v>18</v>
      </c>
      <c r="E35" s="122" t="s">
        <v>1</v>
      </c>
      <c r="F35" s="122"/>
      <c r="G35" s="122"/>
      <c r="H35" s="122"/>
      <c r="I35" s="122" t="s">
        <v>2</v>
      </c>
      <c r="J35" s="122"/>
      <c r="K35" s="122"/>
      <c r="L35" s="122"/>
      <c r="M35" s="122" t="s">
        <v>3</v>
      </c>
      <c r="N35" s="122"/>
      <c r="O35" s="122"/>
      <c r="P35" s="122"/>
      <c r="Q35" s="122" t="s">
        <v>4</v>
      </c>
      <c r="R35" s="122"/>
      <c r="S35" s="122"/>
      <c r="T35" s="122"/>
      <c r="U35" s="122" t="s">
        <v>5</v>
      </c>
      <c r="V35" s="122"/>
      <c r="W35" s="122"/>
      <c r="X35" s="122" t="s">
        <v>6</v>
      </c>
      <c r="Y35" s="122"/>
      <c r="Z35" s="122"/>
      <c r="AA35" s="122"/>
      <c r="AB35" s="122" t="s">
        <v>7</v>
      </c>
      <c r="AC35" s="122"/>
      <c r="AD35" s="122"/>
      <c r="AE35" s="122" t="s">
        <v>8</v>
      </c>
      <c r="AF35" s="122"/>
      <c r="AG35" s="122"/>
      <c r="AH35" s="122"/>
      <c r="AI35" s="122"/>
      <c r="AJ35" s="122" t="s">
        <v>9</v>
      </c>
      <c r="AK35" s="122"/>
      <c r="AL35" s="122"/>
      <c r="AM35" s="122" t="s">
        <v>10</v>
      </c>
      <c r="AN35" s="122"/>
      <c r="AO35" s="122"/>
      <c r="AP35" s="122"/>
      <c r="AQ35" s="137"/>
      <c r="AR35" s="137"/>
      <c r="AS35" s="145"/>
    </row>
    <row r="36" spans="1:45" s="2" customFormat="1" ht="16.5" customHeight="1">
      <c r="A36" s="153"/>
      <c r="B36" s="154"/>
      <c r="C36" s="128"/>
      <c r="D36" s="23" t="s">
        <v>19</v>
      </c>
      <c r="E36" s="5">
        <v>1</v>
      </c>
      <c r="F36" s="5">
        <v>2</v>
      </c>
      <c r="G36" s="5">
        <v>3</v>
      </c>
      <c r="H36" s="5">
        <v>4</v>
      </c>
      <c r="I36" s="5">
        <v>5</v>
      </c>
      <c r="J36" s="5">
        <v>6</v>
      </c>
      <c r="K36" s="5">
        <v>7</v>
      </c>
      <c r="L36" s="5">
        <v>8</v>
      </c>
      <c r="M36" s="5">
        <v>9</v>
      </c>
      <c r="N36" s="5">
        <v>10</v>
      </c>
      <c r="O36" s="5">
        <v>11</v>
      </c>
      <c r="P36" s="5">
        <v>12</v>
      </c>
      <c r="Q36" s="5">
        <v>13</v>
      </c>
      <c r="R36" s="5">
        <v>14</v>
      </c>
      <c r="S36" s="5">
        <v>15</v>
      </c>
      <c r="T36" s="5">
        <v>16</v>
      </c>
      <c r="U36" s="5">
        <v>17</v>
      </c>
      <c r="V36" s="5">
        <v>18</v>
      </c>
      <c r="W36" s="5">
        <v>19</v>
      </c>
      <c r="X36" s="5">
        <v>20</v>
      </c>
      <c r="Y36" s="5">
        <v>21</v>
      </c>
      <c r="Z36" s="5">
        <v>22</v>
      </c>
      <c r="AA36" s="5">
        <v>23</v>
      </c>
      <c r="AB36" s="5">
        <v>24</v>
      </c>
      <c r="AC36" s="5">
        <v>25</v>
      </c>
      <c r="AD36" s="5">
        <v>26</v>
      </c>
      <c r="AE36" s="5">
        <v>27</v>
      </c>
      <c r="AF36" s="5">
        <v>28</v>
      </c>
      <c r="AG36" s="5">
        <v>29</v>
      </c>
      <c r="AH36" s="5">
        <v>30</v>
      </c>
      <c r="AI36" s="5">
        <v>31</v>
      </c>
      <c r="AJ36" s="5">
        <v>32</v>
      </c>
      <c r="AK36" s="5">
        <v>33</v>
      </c>
      <c r="AL36" s="5">
        <v>34</v>
      </c>
      <c r="AM36" s="5">
        <v>35</v>
      </c>
      <c r="AN36" s="5">
        <v>36</v>
      </c>
      <c r="AO36" s="5">
        <v>37</v>
      </c>
      <c r="AP36" s="5">
        <v>38</v>
      </c>
      <c r="AQ36" s="137"/>
      <c r="AR36" s="137"/>
      <c r="AS36" s="145"/>
    </row>
    <row r="37" spans="1:45" s="6" customFormat="1" ht="11.25" customHeight="1">
      <c r="A37" s="188" t="s">
        <v>24</v>
      </c>
      <c r="B37" s="126" t="s">
        <v>13</v>
      </c>
      <c r="C37" s="39" t="s">
        <v>72</v>
      </c>
      <c r="D37" s="46"/>
      <c r="E37" s="26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43"/>
      <c r="AN37" s="43"/>
      <c r="AO37" s="43"/>
      <c r="AP37" s="43"/>
      <c r="AQ37" s="40">
        <f t="shared" ref="AQ37:AQ43" si="4">COUNTA(E37:AP37)</f>
        <v>0</v>
      </c>
      <c r="AR37" s="3">
        <f>34*5</f>
        <v>170</v>
      </c>
      <c r="AS37" s="41">
        <f>AQ37/AR37</f>
        <v>0</v>
      </c>
    </row>
    <row r="38" spans="1:45" s="6" customFormat="1" ht="15" customHeight="1">
      <c r="A38" s="189"/>
      <c r="B38" s="127"/>
      <c r="C38" s="39" t="s">
        <v>73</v>
      </c>
      <c r="D38" s="46"/>
      <c r="E38" s="26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27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43"/>
      <c r="AN38" s="43"/>
      <c r="AO38" s="43"/>
      <c r="AP38" s="43"/>
      <c r="AQ38" s="40">
        <f t="shared" si="4"/>
        <v>0</v>
      </c>
      <c r="AR38" s="3">
        <f>34*5</f>
        <v>170</v>
      </c>
      <c r="AS38" s="41">
        <f t="shared" ref="AS38:AS63" si="5">AQ38/AR38</f>
        <v>0</v>
      </c>
    </row>
    <row r="39" spans="1:45" s="6" customFormat="1" ht="12.75" customHeight="1">
      <c r="A39" s="189"/>
      <c r="B39" s="128"/>
      <c r="C39" s="39" t="s">
        <v>74</v>
      </c>
      <c r="D39" s="46"/>
      <c r="E39" s="26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26"/>
      <c r="R39" s="27"/>
      <c r="S39" s="27"/>
      <c r="T39" s="27"/>
      <c r="U39" s="26"/>
      <c r="V39" s="27"/>
      <c r="W39" s="27"/>
      <c r="X39" s="26"/>
      <c r="Y39" s="27"/>
      <c r="Z39" s="27"/>
      <c r="AA39" s="27"/>
      <c r="AB39" s="26"/>
      <c r="AC39" s="27"/>
      <c r="AD39" s="27"/>
      <c r="AE39" s="26"/>
      <c r="AF39" s="26"/>
      <c r="AG39" s="27"/>
      <c r="AH39" s="27"/>
      <c r="AI39" s="27"/>
      <c r="AJ39" s="26"/>
      <c r="AK39" s="27"/>
      <c r="AL39" s="27"/>
      <c r="AM39" s="43"/>
      <c r="AN39" s="43"/>
      <c r="AO39" s="43"/>
      <c r="AP39" s="43"/>
      <c r="AQ39" s="40">
        <f t="shared" si="4"/>
        <v>0</v>
      </c>
      <c r="AR39" s="3">
        <f>34*5</f>
        <v>170</v>
      </c>
      <c r="AS39" s="41">
        <f t="shared" si="5"/>
        <v>0</v>
      </c>
    </row>
    <row r="40" spans="1:45" s="6" customFormat="1" ht="15" customHeight="1">
      <c r="A40" s="189"/>
      <c r="B40" s="126" t="s">
        <v>11</v>
      </c>
      <c r="C40" s="39" t="s">
        <v>72</v>
      </c>
      <c r="D40" s="46"/>
      <c r="E40" s="26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26"/>
      <c r="R40" s="27"/>
      <c r="S40" s="27"/>
      <c r="T40" s="27"/>
      <c r="U40" s="26"/>
      <c r="V40" s="27"/>
      <c r="W40" s="27"/>
      <c r="X40" s="26"/>
      <c r="Y40" s="27"/>
      <c r="Z40" s="27"/>
      <c r="AA40" s="27"/>
      <c r="AB40" s="26"/>
      <c r="AC40" s="27"/>
      <c r="AD40" s="27"/>
      <c r="AE40" s="26"/>
      <c r="AF40" s="26"/>
      <c r="AG40" s="27"/>
      <c r="AH40" s="27"/>
      <c r="AI40" s="27"/>
      <c r="AJ40" s="26"/>
      <c r="AK40" s="27"/>
      <c r="AL40" s="27"/>
      <c r="AM40" s="43"/>
      <c r="AN40" s="43"/>
      <c r="AO40" s="43"/>
      <c r="AP40" s="43"/>
      <c r="AQ40" s="40">
        <f t="shared" si="4"/>
        <v>0</v>
      </c>
      <c r="AR40" s="3">
        <f t="shared" ref="AR40:AR45" si="6">34*4</f>
        <v>136</v>
      </c>
      <c r="AS40" s="41">
        <f t="shared" si="5"/>
        <v>0</v>
      </c>
    </row>
    <row r="41" spans="1:45" s="6" customFormat="1" ht="15" customHeight="1">
      <c r="A41" s="189"/>
      <c r="B41" s="127"/>
      <c r="C41" s="39" t="s">
        <v>73</v>
      </c>
      <c r="D41" s="46"/>
      <c r="E41" s="26"/>
      <c r="F41" s="27"/>
      <c r="G41" s="27"/>
      <c r="H41" s="43"/>
      <c r="I41" s="27"/>
      <c r="J41" s="27"/>
      <c r="K41" s="27"/>
      <c r="L41" s="27"/>
      <c r="M41" s="26"/>
      <c r="N41" s="27"/>
      <c r="O41" s="27"/>
      <c r="P41" s="27"/>
      <c r="Q41" s="26"/>
      <c r="R41" s="27"/>
      <c r="S41" s="27"/>
      <c r="T41" s="27"/>
      <c r="U41" s="26"/>
      <c r="V41" s="27"/>
      <c r="W41" s="27"/>
      <c r="X41" s="26"/>
      <c r="Y41" s="27"/>
      <c r="Z41" s="27"/>
      <c r="AA41" s="27"/>
      <c r="AB41" s="43"/>
      <c r="AC41" s="43"/>
      <c r="AD41" s="43"/>
      <c r="AE41" s="26"/>
      <c r="AF41" s="26"/>
      <c r="AG41" s="27"/>
      <c r="AH41" s="27"/>
      <c r="AI41" s="27"/>
      <c r="AJ41" s="26"/>
      <c r="AK41" s="27"/>
      <c r="AL41" s="27"/>
      <c r="AM41" s="43"/>
      <c r="AN41" s="43"/>
      <c r="AO41" s="43"/>
      <c r="AP41" s="43"/>
      <c r="AQ41" s="40">
        <f t="shared" si="4"/>
        <v>0</v>
      </c>
      <c r="AR41" s="3">
        <f t="shared" si="6"/>
        <v>136</v>
      </c>
      <c r="AS41" s="41">
        <f t="shared" si="5"/>
        <v>0</v>
      </c>
    </row>
    <row r="42" spans="1:45" s="6" customFormat="1" ht="15" customHeight="1">
      <c r="A42" s="189"/>
      <c r="B42" s="128"/>
      <c r="C42" s="39" t="s">
        <v>74</v>
      </c>
      <c r="D42" s="46"/>
      <c r="E42" s="26"/>
      <c r="F42" s="26"/>
      <c r="G42" s="27"/>
      <c r="H42" s="26"/>
      <c r="I42" s="26"/>
      <c r="J42" s="45"/>
      <c r="K42" s="26"/>
      <c r="L42" s="26"/>
      <c r="M42" s="26"/>
      <c r="N42" s="26"/>
      <c r="O42" s="26"/>
      <c r="P42" s="26"/>
      <c r="Q42" s="26"/>
      <c r="R42" s="27"/>
      <c r="S42" s="27"/>
      <c r="T42" s="27"/>
      <c r="U42" s="26"/>
      <c r="V42" s="27"/>
      <c r="W42" s="27"/>
      <c r="X42" s="26"/>
      <c r="Y42" s="27"/>
      <c r="Z42" s="27"/>
      <c r="AA42" s="27"/>
      <c r="AB42" s="27"/>
      <c r="AC42" s="27"/>
      <c r="AD42" s="26"/>
      <c r="AE42" s="26"/>
      <c r="AF42" s="26"/>
      <c r="AG42" s="26"/>
      <c r="AH42" s="43"/>
      <c r="AI42" s="43"/>
      <c r="AJ42" s="43"/>
      <c r="AK42" s="27"/>
      <c r="AL42" s="27"/>
      <c r="AM42" s="43"/>
      <c r="AN42" s="43"/>
      <c r="AO42" s="43"/>
      <c r="AP42" s="43"/>
      <c r="AQ42" s="40">
        <f t="shared" si="4"/>
        <v>0</v>
      </c>
      <c r="AR42" s="3">
        <f t="shared" si="6"/>
        <v>136</v>
      </c>
      <c r="AS42" s="41">
        <f t="shared" si="5"/>
        <v>0</v>
      </c>
    </row>
    <row r="43" spans="1:45" s="6" customFormat="1">
      <c r="A43" s="189"/>
      <c r="B43" s="126" t="s">
        <v>16</v>
      </c>
      <c r="C43" s="39" t="s">
        <v>72</v>
      </c>
      <c r="D43" s="46"/>
      <c r="E43" s="26"/>
      <c r="F43" s="26"/>
      <c r="G43" s="26"/>
      <c r="H43" s="27"/>
      <c r="I43" s="45"/>
      <c r="J43" s="26"/>
      <c r="K43" s="26"/>
      <c r="L43" s="26"/>
      <c r="M43" s="26"/>
      <c r="N43" s="26"/>
      <c r="O43" s="26"/>
      <c r="P43" s="26"/>
      <c r="Q43" s="26"/>
      <c r="R43" s="27"/>
      <c r="S43" s="27"/>
      <c r="T43" s="27"/>
      <c r="U43" s="26"/>
      <c r="V43" s="27"/>
      <c r="W43" s="27"/>
      <c r="X43" s="26"/>
      <c r="Y43" s="27"/>
      <c r="Z43" s="27"/>
      <c r="AA43" s="27"/>
      <c r="AB43" s="27"/>
      <c r="AC43" s="27"/>
      <c r="AD43" s="26"/>
      <c r="AE43" s="26"/>
      <c r="AF43" s="26"/>
      <c r="AG43" s="26"/>
      <c r="AH43" s="43"/>
      <c r="AI43" s="43"/>
      <c r="AJ43" s="43"/>
      <c r="AK43" s="27"/>
      <c r="AL43" s="27"/>
      <c r="AM43" s="43"/>
      <c r="AN43" s="43"/>
      <c r="AO43" s="43"/>
      <c r="AP43" s="43"/>
      <c r="AQ43" s="40">
        <f t="shared" si="4"/>
        <v>0</v>
      </c>
      <c r="AR43" s="3">
        <f t="shared" si="6"/>
        <v>136</v>
      </c>
      <c r="AS43" s="41">
        <f t="shared" si="5"/>
        <v>0</v>
      </c>
    </row>
    <row r="44" spans="1:45" ht="12.75" customHeight="1">
      <c r="A44" s="189"/>
      <c r="B44" s="127"/>
      <c r="C44" s="39" t="s">
        <v>73</v>
      </c>
      <c r="D44" s="46"/>
      <c r="E44" s="26"/>
      <c r="F44" s="27"/>
      <c r="G44" s="27"/>
      <c r="H44" s="45"/>
      <c r="I44" s="26"/>
      <c r="J44" s="27"/>
      <c r="K44" s="27"/>
      <c r="L44" s="27"/>
      <c r="M44" s="26"/>
      <c r="N44" s="27"/>
      <c r="O44" s="27"/>
      <c r="P44" s="27"/>
      <c r="Q44" s="26"/>
      <c r="R44" s="27"/>
      <c r="S44" s="27"/>
      <c r="T44" s="27"/>
      <c r="U44" s="26"/>
      <c r="V44" s="27"/>
      <c r="W44" s="27"/>
      <c r="X44" s="26"/>
      <c r="Y44" s="27"/>
      <c r="Z44" s="27"/>
      <c r="AA44" s="27"/>
      <c r="AB44" s="27"/>
      <c r="AC44" s="27"/>
      <c r="AD44" s="26"/>
      <c r="AE44" s="26"/>
      <c r="AF44" s="26"/>
      <c r="AG44" s="26"/>
      <c r="AH44" s="43"/>
      <c r="AI44" s="43"/>
      <c r="AJ44" s="43"/>
      <c r="AK44" s="27"/>
      <c r="AL44" s="27"/>
      <c r="AM44" s="43"/>
      <c r="AN44" s="43"/>
      <c r="AO44" s="43"/>
      <c r="AP44" s="43"/>
      <c r="AQ44" s="40">
        <f t="shared" ref="AQ44:AQ63" si="7">COUNTA(E44:AP44)</f>
        <v>0</v>
      </c>
      <c r="AR44" s="3">
        <f t="shared" si="6"/>
        <v>136</v>
      </c>
      <c r="AS44" s="41">
        <f t="shared" si="5"/>
        <v>0</v>
      </c>
    </row>
    <row r="45" spans="1:45" ht="12.75" customHeight="1">
      <c r="A45" s="189"/>
      <c r="B45" s="128"/>
      <c r="C45" s="39" t="s">
        <v>74</v>
      </c>
      <c r="D45" s="46"/>
      <c r="E45" s="26"/>
      <c r="F45" s="27"/>
      <c r="G45" s="45"/>
      <c r="H45" s="27"/>
      <c r="I45" s="26"/>
      <c r="J45" s="27"/>
      <c r="K45" s="27"/>
      <c r="L45" s="27"/>
      <c r="M45" s="26"/>
      <c r="N45" s="27"/>
      <c r="O45" s="27"/>
      <c r="P45" s="27"/>
      <c r="Q45" s="26"/>
      <c r="R45" s="27"/>
      <c r="S45" s="27"/>
      <c r="T45" s="27"/>
      <c r="U45" s="26"/>
      <c r="V45" s="27"/>
      <c r="W45" s="27"/>
      <c r="X45" s="26"/>
      <c r="Y45" s="27"/>
      <c r="Z45" s="27"/>
      <c r="AA45" s="27"/>
      <c r="AB45" s="27"/>
      <c r="AC45" s="27"/>
      <c r="AD45" s="26"/>
      <c r="AE45" s="26"/>
      <c r="AF45" s="26"/>
      <c r="AG45" s="26"/>
      <c r="AH45" s="43"/>
      <c r="AI45" s="43"/>
      <c r="AJ45" s="43"/>
      <c r="AK45" s="27"/>
      <c r="AL45" s="27"/>
      <c r="AM45" s="43"/>
      <c r="AN45" s="43"/>
      <c r="AO45" s="43"/>
      <c r="AP45" s="43"/>
      <c r="AQ45" s="40">
        <f t="shared" si="7"/>
        <v>0</v>
      </c>
      <c r="AR45" s="3">
        <f t="shared" si="6"/>
        <v>136</v>
      </c>
      <c r="AS45" s="41">
        <f t="shared" si="5"/>
        <v>0</v>
      </c>
    </row>
    <row r="46" spans="1:45" ht="12.75" customHeight="1">
      <c r="A46" s="189"/>
      <c r="B46" s="126" t="s">
        <v>17</v>
      </c>
      <c r="C46" s="39" t="s">
        <v>72</v>
      </c>
      <c r="D46" s="46"/>
      <c r="E46" s="26"/>
      <c r="F46" s="27"/>
      <c r="G46" s="27"/>
      <c r="H46" s="27"/>
      <c r="I46" s="26"/>
      <c r="J46" s="27"/>
      <c r="K46" s="27"/>
      <c r="L46" s="27"/>
      <c r="M46" s="26"/>
      <c r="N46" s="27"/>
      <c r="O46" s="27"/>
      <c r="P46" s="27"/>
      <c r="Q46" s="27"/>
      <c r="R46" s="27"/>
      <c r="S46" s="27"/>
      <c r="T46" s="27"/>
      <c r="U46" s="26"/>
      <c r="V46" s="27"/>
      <c r="W46" s="27"/>
      <c r="X46" s="26"/>
      <c r="Y46" s="27"/>
      <c r="Z46" s="27"/>
      <c r="AA46" s="27"/>
      <c r="AB46" s="27"/>
      <c r="AC46" s="27"/>
      <c r="AD46" s="27"/>
      <c r="AE46" s="26"/>
      <c r="AF46" s="26"/>
      <c r="AG46" s="43"/>
      <c r="AH46" s="43"/>
      <c r="AI46" s="43"/>
      <c r="AJ46" s="43"/>
      <c r="AK46" s="27"/>
      <c r="AL46" s="27"/>
      <c r="AM46" s="43"/>
      <c r="AN46" s="43"/>
      <c r="AO46" s="43"/>
      <c r="AP46" s="43"/>
      <c r="AQ46" s="40">
        <f t="shared" si="7"/>
        <v>0</v>
      </c>
      <c r="AR46" s="3">
        <f t="shared" ref="AR46:AR51" si="8">34*2</f>
        <v>68</v>
      </c>
      <c r="AS46" s="41">
        <f t="shared" si="5"/>
        <v>0</v>
      </c>
    </row>
    <row r="47" spans="1:45" ht="12.75" customHeight="1">
      <c r="A47" s="189"/>
      <c r="B47" s="127"/>
      <c r="C47" s="39" t="s">
        <v>73</v>
      </c>
      <c r="D47" s="46"/>
      <c r="E47" s="26"/>
      <c r="F47" s="27"/>
      <c r="G47" s="27"/>
      <c r="H47" s="27"/>
      <c r="I47" s="26"/>
      <c r="J47" s="27"/>
      <c r="K47" s="27"/>
      <c r="L47" s="27"/>
      <c r="M47" s="26"/>
      <c r="N47" s="27"/>
      <c r="O47" s="27"/>
      <c r="P47" s="27"/>
      <c r="Q47" s="26"/>
      <c r="R47" s="27"/>
      <c r="S47" s="27"/>
      <c r="T47" s="27"/>
      <c r="U47" s="26"/>
      <c r="V47" s="27"/>
      <c r="W47" s="27"/>
      <c r="X47" s="26"/>
      <c r="Y47" s="27"/>
      <c r="Z47" s="27"/>
      <c r="AA47" s="27"/>
      <c r="AB47" s="26"/>
      <c r="AC47" s="27"/>
      <c r="AD47" s="43"/>
      <c r="AE47" s="26"/>
      <c r="AF47" s="26"/>
      <c r="AG47" s="27"/>
      <c r="AH47" s="27"/>
      <c r="AI47" s="43"/>
      <c r="AJ47" s="26"/>
      <c r="AK47" s="27"/>
      <c r="AL47" s="27"/>
      <c r="AM47" s="43"/>
      <c r="AN47" s="43"/>
      <c r="AO47" s="43"/>
      <c r="AP47" s="43"/>
      <c r="AQ47" s="40">
        <f t="shared" si="7"/>
        <v>0</v>
      </c>
      <c r="AR47" s="3">
        <f t="shared" si="8"/>
        <v>68</v>
      </c>
      <c r="AS47" s="41">
        <f t="shared" si="5"/>
        <v>0</v>
      </c>
    </row>
    <row r="48" spans="1:45" ht="12.75" customHeight="1">
      <c r="A48" s="189"/>
      <c r="B48" s="128"/>
      <c r="C48" s="39" t="s">
        <v>74</v>
      </c>
      <c r="D48" s="46"/>
      <c r="E48" s="26"/>
      <c r="F48" s="27"/>
      <c r="G48" s="27"/>
      <c r="H48" s="27"/>
      <c r="I48" s="26"/>
      <c r="J48" s="27"/>
      <c r="K48" s="27"/>
      <c r="L48" s="27"/>
      <c r="M48" s="26"/>
      <c r="N48" s="27"/>
      <c r="O48" s="27"/>
      <c r="P48" s="27"/>
      <c r="Q48" s="26"/>
      <c r="R48" s="27"/>
      <c r="S48" s="27"/>
      <c r="T48" s="27"/>
      <c r="U48" s="26"/>
      <c r="V48" s="27"/>
      <c r="W48" s="27"/>
      <c r="X48" s="26"/>
      <c r="Y48" s="27"/>
      <c r="Z48" s="27"/>
      <c r="AA48" s="27"/>
      <c r="AB48" s="26"/>
      <c r="AC48" s="27"/>
      <c r="AD48" s="43"/>
      <c r="AE48" s="26"/>
      <c r="AF48" s="26"/>
      <c r="AG48" s="27"/>
      <c r="AH48" s="27"/>
      <c r="AI48" s="43"/>
      <c r="AJ48" s="26"/>
      <c r="AK48" s="27"/>
      <c r="AL48" s="27"/>
      <c r="AM48" s="43"/>
      <c r="AN48" s="43"/>
      <c r="AO48" s="43"/>
      <c r="AP48" s="43"/>
      <c r="AQ48" s="40">
        <f t="shared" si="7"/>
        <v>0</v>
      </c>
      <c r="AR48" s="3">
        <f t="shared" si="8"/>
        <v>68</v>
      </c>
      <c r="AS48" s="41">
        <f t="shared" si="5"/>
        <v>0</v>
      </c>
    </row>
    <row r="49" spans="1:45" ht="12.75" customHeight="1">
      <c r="A49" s="189"/>
      <c r="B49" s="192" t="s">
        <v>71</v>
      </c>
      <c r="C49" s="39" t="s">
        <v>72</v>
      </c>
      <c r="D49" s="46"/>
      <c r="E49" s="26"/>
      <c r="F49" s="27"/>
      <c r="G49" s="27"/>
      <c r="H49" s="27"/>
      <c r="I49" s="26"/>
      <c r="J49" s="27"/>
      <c r="K49" s="27"/>
      <c r="L49" s="27"/>
      <c r="M49" s="26"/>
      <c r="N49" s="27"/>
      <c r="O49" s="27"/>
      <c r="P49" s="27"/>
      <c r="Q49" s="26"/>
      <c r="R49" s="27"/>
      <c r="S49" s="27"/>
      <c r="T49" s="27"/>
      <c r="U49" s="26"/>
      <c r="V49" s="27"/>
      <c r="W49" s="27"/>
      <c r="X49" s="26"/>
      <c r="Y49" s="27"/>
      <c r="Z49" s="27"/>
      <c r="AA49" s="27"/>
      <c r="AB49" s="26"/>
      <c r="AC49" s="27"/>
      <c r="AD49" s="43"/>
      <c r="AE49" s="26"/>
      <c r="AF49" s="26"/>
      <c r="AG49" s="27"/>
      <c r="AH49" s="27"/>
      <c r="AI49" s="43"/>
      <c r="AJ49" s="26"/>
      <c r="AK49" s="27"/>
      <c r="AL49" s="27"/>
      <c r="AM49" s="43"/>
      <c r="AN49" s="43"/>
      <c r="AO49" s="43"/>
      <c r="AP49" s="43"/>
      <c r="AQ49" s="40">
        <f t="shared" si="7"/>
        <v>0</v>
      </c>
      <c r="AR49" s="3">
        <f t="shared" si="8"/>
        <v>68</v>
      </c>
      <c r="AS49" s="41">
        <f t="shared" si="5"/>
        <v>0</v>
      </c>
    </row>
    <row r="50" spans="1:45" ht="12.75" customHeight="1">
      <c r="A50" s="189"/>
      <c r="B50" s="193"/>
      <c r="C50" s="39" t="s">
        <v>73</v>
      </c>
      <c r="D50" s="46"/>
      <c r="E50" s="26"/>
      <c r="F50" s="27"/>
      <c r="G50" s="27"/>
      <c r="H50" s="27"/>
      <c r="I50" s="26"/>
      <c r="J50" s="27"/>
      <c r="K50" s="27"/>
      <c r="L50" s="27"/>
      <c r="M50" s="26"/>
      <c r="N50" s="27"/>
      <c r="O50" s="27"/>
      <c r="P50" s="27"/>
      <c r="Q50" s="26"/>
      <c r="R50" s="27"/>
      <c r="S50" s="27"/>
      <c r="T50" s="27"/>
      <c r="U50" s="26"/>
      <c r="V50" s="27"/>
      <c r="W50" s="27"/>
      <c r="X50" s="26"/>
      <c r="Y50" s="27"/>
      <c r="Z50" s="27"/>
      <c r="AA50" s="27"/>
      <c r="AB50" s="26"/>
      <c r="AC50" s="27"/>
      <c r="AD50" s="43"/>
      <c r="AE50" s="26"/>
      <c r="AF50" s="26"/>
      <c r="AG50" s="27"/>
      <c r="AH50" s="27"/>
      <c r="AI50" s="43"/>
      <c r="AJ50" s="26"/>
      <c r="AK50" s="27"/>
      <c r="AL50" s="27"/>
      <c r="AM50" s="43"/>
      <c r="AN50" s="43"/>
      <c r="AO50" s="43"/>
      <c r="AP50" s="43"/>
      <c r="AQ50" s="40">
        <f t="shared" si="7"/>
        <v>0</v>
      </c>
      <c r="AR50" s="3">
        <f t="shared" si="8"/>
        <v>68</v>
      </c>
      <c r="AS50" s="41">
        <f t="shared" si="5"/>
        <v>0</v>
      </c>
    </row>
    <row r="51" spans="1:45" ht="12.75" customHeight="1">
      <c r="A51" s="189"/>
      <c r="B51" s="194"/>
      <c r="C51" s="39" t="s">
        <v>74</v>
      </c>
      <c r="D51" s="46"/>
      <c r="E51" s="26"/>
      <c r="F51" s="27"/>
      <c r="G51" s="27"/>
      <c r="H51" s="27"/>
      <c r="I51" s="26"/>
      <c r="J51" s="27"/>
      <c r="K51" s="27"/>
      <c r="L51" s="27"/>
      <c r="M51" s="26"/>
      <c r="N51" s="27"/>
      <c r="O51" s="27"/>
      <c r="P51" s="27"/>
      <c r="Q51" s="26"/>
      <c r="R51" s="27"/>
      <c r="S51" s="27"/>
      <c r="T51" s="27"/>
      <c r="U51" s="26"/>
      <c r="V51" s="27"/>
      <c r="W51" s="27"/>
      <c r="X51" s="26"/>
      <c r="Y51" s="27"/>
      <c r="Z51" s="27"/>
      <c r="AA51" s="27"/>
      <c r="AB51" s="26"/>
      <c r="AC51" s="27"/>
      <c r="AD51" s="43"/>
      <c r="AE51" s="26"/>
      <c r="AF51" s="26"/>
      <c r="AG51" s="27"/>
      <c r="AH51" s="27"/>
      <c r="AI51" s="43"/>
      <c r="AJ51" s="26"/>
      <c r="AK51" s="27"/>
      <c r="AL51" s="27"/>
      <c r="AM51" s="43"/>
      <c r="AN51" s="43"/>
      <c r="AO51" s="43"/>
      <c r="AP51" s="43"/>
      <c r="AQ51" s="40">
        <f t="shared" si="7"/>
        <v>0</v>
      </c>
      <c r="AR51" s="3">
        <f t="shared" si="8"/>
        <v>68</v>
      </c>
      <c r="AS51" s="41">
        <f t="shared" si="5"/>
        <v>0</v>
      </c>
    </row>
    <row r="52" spans="1:45" ht="12.75" customHeight="1">
      <c r="A52" s="189"/>
      <c r="B52" s="126" t="s">
        <v>51</v>
      </c>
      <c r="C52" s="39" t="s">
        <v>72</v>
      </c>
      <c r="D52" s="46"/>
      <c r="E52" s="26"/>
      <c r="F52" s="27"/>
      <c r="G52" s="27"/>
      <c r="H52" s="27"/>
      <c r="I52" s="26"/>
      <c r="J52" s="27"/>
      <c r="K52" s="27"/>
      <c r="L52" s="27"/>
      <c r="M52" s="26"/>
      <c r="N52" s="27"/>
      <c r="O52" s="27"/>
      <c r="P52" s="27"/>
      <c r="Q52" s="26"/>
      <c r="R52" s="27"/>
      <c r="S52" s="27"/>
      <c r="T52" s="27"/>
      <c r="U52" s="26"/>
      <c r="V52" s="27"/>
      <c r="W52" s="27"/>
      <c r="X52" s="26"/>
      <c r="Y52" s="27"/>
      <c r="Z52" s="27"/>
      <c r="AA52" s="43"/>
      <c r="AB52" s="26"/>
      <c r="AC52" s="27"/>
      <c r="AD52" s="27"/>
      <c r="AE52" s="26"/>
      <c r="AF52" s="26"/>
      <c r="AG52" s="27"/>
      <c r="AH52" s="27"/>
      <c r="AI52" s="27"/>
      <c r="AJ52" s="43"/>
      <c r="AK52" s="27"/>
      <c r="AL52" s="27"/>
      <c r="AM52" s="43"/>
      <c r="AN52" s="43"/>
      <c r="AO52" s="43"/>
      <c r="AP52" s="43"/>
      <c r="AQ52" s="40">
        <f t="shared" si="7"/>
        <v>0</v>
      </c>
      <c r="AR52" s="3">
        <f>34*1</f>
        <v>34</v>
      </c>
      <c r="AS52" s="41">
        <f t="shared" si="5"/>
        <v>0</v>
      </c>
    </row>
    <row r="53" spans="1:45" ht="12.75" customHeight="1">
      <c r="A53" s="189"/>
      <c r="B53" s="127"/>
      <c r="C53" s="24" t="s">
        <v>73</v>
      </c>
      <c r="D53" s="26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43"/>
      <c r="AN53" s="43"/>
      <c r="AO53" s="43"/>
      <c r="AP53" s="43"/>
      <c r="AQ53" s="40">
        <f t="shared" si="7"/>
        <v>0</v>
      </c>
      <c r="AR53" s="3">
        <f t="shared" ref="AR53:AR60" si="9">34*1</f>
        <v>34</v>
      </c>
      <c r="AS53" s="41">
        <f t="shared" si="5"/>
        <v>0</v>
      </c>
    </row>
    <row r="54" spans="1:45" ht="15.75" customHeight="1">
      <c r="A54" s="189"/>
      <c r="B54" s="128"/>
      <c r="C54" s="24" t="s">
        <v>74</v>
      </c>
      <c r="D54" s="47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0">
        <f t="shared" si="7"/>
        <v>0</v>
      </c>
      <c r="AR54" s="3">
        <f t="shared" si="9"/>
        <v>34</v>
      </c>
      <c r="AS54" s="41">
        <f t="shared" si="5"/>
        <v>0</v>
      </c>
    </row>
    <row r="55" spans="1:45" ht="12.75" customHeight="1">
      <c r="A55" s="189"/>
      <c r="B55" s="126" t="s">
        <v>52</v>
      </c>
      <c r="C55" s="39" t="s">
        <v>72</v>
      </c>
      <c r="D55" s="42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40">
        <f t="shared" si="7"/>
        <v>0</v>
      </c>
      <c r="AR55" s="3">
        <f t="shared" si="9"/>
        <v>34</v>
      </c>
      <c r="AS55" s="41">
        <f t="shared" si="5"/>
        <v>0</v>
      </c>
    </row>
    <row r="56" spans="1:45" ht="14.25" customHeight="1">
      <c r="A56" s="189"/>
      <c r="B56" s="127"/>
      <c r="C56" s="39" t="s">
        <v>73</v>
      </c>
      <c r="D56" s="42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40">
        <f t="shared" si="7"/>
        <v>0</v>
      </c>
      <c r="AR56" s="3">
        <f t="shared" si="9"/>
        <v>34</v>
      </c>
      <c r="AS56" s="41">
        <f t="shared" si="5"/>
        <v>0</v>
      </c>
    </row>
    <row r="57" spans="1:45" s="2" customFormat="1" ht="11.25" customHeight="1">
      <c r="A57" s="189"/>
      <c r="B57" s="128"/>
      <c r="C57" s="39" t="s">
        <v>74</v>
      </c>
      <c r="D57" s="46"/>
      <c r="E57" s="26"/>
      <c r="F57" s="26"/>
      <c r="G57" s="27"/>
      <c r="H57" s="26"/>
      <c r="I57" s="26"/>
      <c r="J57" s="45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43"/>
      <c r="AN57" s="43"/>
      <c r="AO57" s="43"/>
      <c r="AP57" s="43"/>
      <c r="AQ57" s="40">
        <f t="shared" si="7"/>
        <v>0</v>
      </c>
      <c r="AR57" s="3">
        <f t="shared" si="9"/>
        <v>34</v>
      </c>
      <c r="AS57" s="41">
        <f t="shared" si="5"/>
        <v>0</v>
      </c>
    </row>
    <row r="58" spans="1:45" s="2" customFormat="1" ht="15" customHeight="1">
      <c r="A58" s="189"/>
      <c r="B58" s="126" t="s">
        <v>53</v>
      </c>
      <c r="C58" s="39" t="s">
        <v>72</v>
      </c>
      <c r="D58" s="46"/>
      <c r="E58" s="26"/>
      <c r="F58" s="26"/>
      <c r="G58" s="26"/>
      <c r="H58" s="27"/>
      <c r="I58" s="45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43"/>
      <c r="AN58" s="43"/>
      <c r="AO58" s="43"/>
      <c r="AP58" s="43"/>
      <c r="AQ58" s="40">
        <f t="shared" si="7"/>
        <v>0</v>
      </c>
      <c r="AR58" s="3">
        <f t="shared" si="9"/>
        <v>34</v>
      </c>
      <c r="AS58" s="41">
        <f t="shared" si="5"/>
        <v>0</v>
      </c>
    </row>
    <row r="59" spans="1:45" s="6" customFormat="1" ht="13.5" customHeight="1">
      <c r="A59" s="189"/>
      <c r="B59" s="127"/>
      <c r="C59" s="39" t="s">
        <v>73</v>
      </c>
      <c r="D59" s="46"/>
      <c r="E59" s="26"/>
      <c r="F59" s="27"/>
      <c r="G59" s="27"/>
      <c r="H59" s="45"/>
      <c r="I59" s="26"/>
      <c r="J59" s="27"/>
      <c r="K59" s="27"/>
      <c r="L59" s="27"/>
      <c r="M59" s="26"/>
      <c r="N59" s="27"/>
      <c r="O59" s="27"/>
      <c r="P59" s="27"/>
      <c r="Q59" s="26"/>
      <c r="R59" s="27"/>
      <c r="S59" s="27"/>
      <c r="T59" s="27"/>
      <c r="U59" s="26"/>
      <c r="V59" s="27"/>
      <c r="W59" s="27"/>
      <c r="X59" s="26"/>
      <c r="Y59" s="27"/>
      <c r="Z59" s="27"/>
      <c r="AA59" s="27"/>
      <c r="AB59" s="26"/>
      <c r="AC59" s="27"/>
      <c r="AD59" s="27"/>
      <c r="AE59" s="26"/>
      <c r="AF59" s="26"/>
      <c r="AG59" s="27"/>
      <c r="AH59" s="27"/>
      <c r="AI59" s="27"/>
      <c r="AJ59" s="26"/>
      <c r="AK59" s="27"/>
      <c r="AL59" s="27"/>
      <c r="AM59" s="43"/>
      <c r="AN59" s="43"/>
      <c r="AO59" s="43"/>
      <c r="AP59" s="43"/>
      <c r="AQ59" s="40">
        <f t="shared" si="7"/>
        <v>0</v>
      </c>
      <c r="AR59" s="3">
        <f t="shared" si="9"/>
        <v>34</v>
      </c>
      <c r="AS59" s="41">
        <f t="shared" si="5"/>
        <v>0</v>
      </c>
    </row>
    <row r="60" spans="1:45" s="6" customFormat="1" ht="15" customHeight="1">
      <c r="A60" s="189"/>
      <c r="B60" s="128"/>
      <c r="C60" s="39" t="s">
        <v>74</v>
      </c>
      <c r="D60" s="46"/>
      <c r="E60" s="26"/>
      <c r="F60" s="27"/>
      <c r="G60" s="45"/>
      <c r="H60" s="27"/>
      <c r="I60" s="26"/>
      <c r="J60" s="27"/>
      <c r="K60" s="27"/>
      <c r="L60" s="27"/>
      <c r="M60" s="26"/>
      <c r="N60" s="27"/>
      <c r="O60" s="27"/>
      <c r="P60" s="27"/>
      <c r="Q60" s="26"/>
      <c r="R60" s="27"/>
      <c r="S60" s="27"/>
      <c r="T60" s="27"/>
      <c r="U60" s="26"/>
      <c r="V60" s="27"/>
      <c r="W60" s="27"/>
      <c r="X60" s="26"/>
      <c r="Y60" s="27"/>
      <c r="Z60" s="27"/>
      <c r="AA60" s="27"/>
      <c r="AB60" s="26"/>
      <c r="AC60" s="27"/>
      <c r="AD60" s="27"/>
      <c r="AE60" s="26"/>
      <c r="AF60" s="26"/>
      <c r="AG60" s="27"/>
      <c r="AH60" s="27"/>
      <c r="AI60" s="27"/>
      <c r="AJ60" s="26"/>
      <c r="AK60" s="27"/>
      <c r="AL60" s="27"/>
      <c r="AM60" s="43"/>
      <c r="AN60" s="43"/>
      <c r="AO60" s="43"/>
      <c r="AP60" s="43"/>
      <c r="AQ60" s="40">
        <f t="shared" si="7"/>
        <v>0</v>
      </c>
      <c r="AR60" s="3">
        <f t="shared" si="9"/>
        <v>34</v>
      </c>
      <c r="AS60" s="41">
        <f t="shared" si="5"/>
        <v>0</v>
      </c>
    </row>
    <row r="61" spans="1:45" s="6" customFormat="1" ht="15" customHeight="1">
      <c r="A61" s="189"/>
      <c r="B61" s="122" t="s">
        <v>69</v>
      </c>
      <c r="C61" s="39" t="s">
        <v>72</v>
      </c>
      <c r="D61" s="46"/>
      <c r="E61" s="26"/>
      <c r="F61" s="27"/>
      <c r="G61" s="27"/>
      <c r="H61" s="45"/>
      <c r="I61" s="27"/>
      <c r="J61" s="27"/>
      <c r="K61" s="27"/>
      <c r="L61" s="27"/>
      <c r="M61" s="26"/>
      <c r="N61" s="27"/>
      <c r="O61" s="27"/>
      <c r="P61" s="27"/>
      <c r="Q61" s="26"/>
      <c r="R61" s="27"/>
      <c r="S61" s="27"/>
      <c r="T61" s="27"/>
      <c r="U61" s="26"/>
      <c r="V61" s="27"/>
      <c r="W61" s="27"/>
      <c r="X61" s="26"/>
      <c r="Y61" s="27"/>
      <c r="Z61" s="27"/>
      <c r="AA61" s="27"/>
      <c r="AB61" s="43"/>
      <c r="AC61" s="43"/>
      <c r="AD61" s="43"/>
      <c r="AE61" s="26"/>
      <c r="AF61" s="26"/>
      <c r="AG61" s="27"/>
      <c r="AH61" s="27"/>
      <c r="AI61" s="27"/>
      <c r="AJ61" s="26"/>
      <c r="AK61" s="27"/>
      <c r="AL61" s="27"/>
      <c r="AM61" s="43"/>
      <c r="AN61" s="43"/>
      <c r="AO61" s="43"/>
      <c r="AP61" s="43"/>
      <c r="AQ61" s="40">
        <f t="shared" si="7"/>
        <v>0</v>
      </c>
      <c r="AR61" s="3">
        <f>34*2</f>
        <v>68</v>
      </c>
      <c r="AS61" s="41">
        <f t="shared" si="5"/>
        <v>0</v>
      </c>
    </row>
    <row r="62" spans="1:45" s="6" customFormat="1" ht="15" customHeight="1">
      <c r="A62" s="189"/>
      <c r="B62" s="122"/>
      <c r="C62" s="39" t="s">
        <v>73</v>
      </c>
      <c r="D62" s="46"/>
      <c r="E62" s="26"/>
      <c r="F62" s="27"/>
      <c r="G62" s="27"/>
      <c r="H62" s="27"/>
      <c r="I62" s="26"/>
      <c r="J62" s="27"/>
      <c r="K62" s="27"/>
      <c r="L62" s="27"/>
      <c r="M62" s="26"/>
      <c r="N62" s="27"/>
      <c r="O62" s="27"/>
      <c r="P62" s="27"/>
      <c r="Q62" s="26"/>
      <c r="R62" s="27"/>
      <c r="S62" s="27"/>
      <c r="T62" s="27"/>
      <c r="U62" s="26"/>
      <c r="V62" s="27"/>
      <c r="W62" s="27"/>
      <c r="X62" s="26"/>
      <c r="Y62" s="27"/>
      <c r="Z62" s="27"/>
      <c r="AA62" s="27"/>
      <c r="AB62" s="27"/>
      <c r="AC62" s="27"/>
      <c r="AD62" s="26"/>
      <c r="AE62" s="26"/>
      <c r="AF62" s="26"/>
      <c r="AG62" s="26"/>
      <c r="AH62" s="43"/>
      <c r="AI62" s="43"/>
      <c r="AJ62" s="43"/>
      <c r="AK62" s="27"/>
      <c r="AL62" s="27"/>
      <c r="AM62" s="43"/>
      <c r="AN62" s="43"/>
      <c r="AO62" s="43"/>
      <c r="AP62" s="43"/>
      <c r="AQ62" s="40">
        <f t="shared" si="7"/>
        <v>0</v>
      </c>
      <c r="AR62" s="3">
        <f>34*2</f>
        <v>68</v>
      </c>
      <c r="AS62" s="41">
        <f t="shared" si="5"/>
        <v>0</v>
      </c>
    </row>
    <row r="63" spans="1:45" s="6" customFormat="1" ht="15" customHeight="1">
      <c r="A63" s="189"/>
      <c r="B63" s="122"/>
      <c r="C63" s="39" t="s">
        <v>74</v>
      </c>
      <c r="D63" s="46"/>
      <c r="E63" s="26"/>
      <c r="F63" s="27"/>
      <c r="G63" s="27"/>
      <c r="H63" s="27"/>
      <c r="I63" s="26"/>
      <c r="J63" s="27"/>
      <c r="K63" s="27"/>
      <c r="L63" s="27"/>
      <c r="M63" s="26"/>
      <c r="N63" s="27"/>
      <c r="O63" s="27"/>
      <c r="P63" s="27"/>
      <c r="Q63" s="26"/>
      <c r="R63" s="27"/>
      <c r="S63" s="27"/>
      <c r="T63" s="27"/>
      <c r="U63" s="26"/>
      <c r="V63" s="27"/>
      <c r="W63" s="27"/>
      <c r="X63" s="26"/>
      <c r="Y63" s="27"/>
      <c r="Z63" s="27"/>
      <c r="AA63" s="27"/>
      <c r="AB63" s="27"/>
      <c r="AC63" s="27"/>
      <c r="AD63" s="26"/>
      <c r="AE63" s="26"/>
      <c r="AF63" s="26"/>
      <c r="AG63" s="26"/>
      <c r="AH63" s="43"/>
      <c r="AI63" s="43"/>
      <c r="AJ63" s="43"/>
      <c r="AK63" s="27"/>
      <c r="AL63" s="27"/>
      <c r="AM63" s="43"/>
      <c r="AN63" s="43"/>
      <c r="AO63" s="43"/>
      <c r="AP63" s="43"/>
      <c r="AQ63" s="40">
        <f t="shared" si="7"/>
        <v>0</v>
      </c>
      <c r="AR63" s="3">
        <f>34*2</f>
        <v>68</v>
      </c>
      <c r="AS63" s="41">
        <f t="shared" si="5"/>
        <v>0</v>
      </c>
    </row>
    <row r="64" spans="1:45" s="6" customFormat="1" ht="20.25" customHeight="1">
      <c r="A64" s="64"/>
      <c r="B64" s="65"/>
      <c r="C64" s="65"/>
      <c r="D64" s="65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4"/>
      <c r="AN64" s="64"/>
      <c r="AO64" s="64"/>
      <c r="AP64" s="64"/>
      <c r="AQ64" s="64"/>
      <c r="AR64" s="64"/>
      <c r="AS64" s="64"/>
    </row>
    <row r="65" spans="1:45" s="49" customFormat="1" ht="123" customHeight="1">
      <c r="A65" s="185" t="s">
        <v>23</v>
      </c>
      <c r="B65" s="186"/>
      <c r="C65" s="186"/>
      <c r="D65" s="187"/>
      <c r="E65" s="123" t="s">
        <v>38</v>
      </c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25"/>
      <c r="AQ65" s="137" t="s">
        <v>20</v>
      </c>
      <c r="AR65" s="137" t="s">
        <v>22</v>
      </c>
      <c r="AS65" s="145" t="s">
        <v>21</v>
      </c>
    </row>
    <row r="66" spans="1:45" s="49" customFormat="1">
      <c r="A66" s="151" t="s">
        <v>0</v>
      </c>
      <c r="B66" s="152"/>
      <c r="C66" s="126" t="s">
        <v>59</v>
      </c>
      <c r="D66" s="23" t="s">
        <v>18</v>
      </c>
      <c r="E66" s="122" t="s">
        <v>1</v>
      </c>
      <c r="F66" s="122"/>
      <c r="G66" s="122"/>
      <c r="H66" s="122"/>
      <c r="I66" s="122" t="s">
        <v>2</v>
      </c>
      <c r="J66" s="122"/>
      <c r="K66" s="122"/>
      <c r="L66" s="122"/>
      <c r="M66" s="122" t="s">
        <v>3</v>
      </c>
      <c r="N66" s="122"/>
      <c r="O66" s="122"/>
      <c r="P66" s="122"/>
      <c r="Q66" s="122" t="s">
        <v>4</v>
      </c>
      <c r="R66" s="122"/>
      <c r="S66" s="122"/>
      <c r="T66" s="122"/>
      <c r="U66" s="122" t="s">
        <v>5</v>
      </c>
      <c r="V66" s="122"/>
      <c r="W66" s="122"/>
      <c r="X66" s="122" t="s">
        <v>6</v>
      </c>
      <c r="Y66" s="122"/>
      <c r="Z66" s="122"/>
      <c r="AA66" s="122"/>
      <c r="AB66" s="122" t="s">
        <v>7</v>
      </c>
      <c r="AC66" s="122"/>
      <c r="AD66" s="122"/>
      <c r="AE66" s="122" t="s">
        <v>8</v>
      </c>
      <c r="AF66" s="122"/>
      <c r="AG66" s="122"/>
      <c r="AH66" s="122"/>
      <c r="AI66" s="122"/>
      <c r="AJ66" s="122" t="s">
        <v>9</v>
      </c>
      <c r="AK66" s="122"/>
      <c r="AL66" s="122"/>
      <c r="AM66" s="122" t="s">
        <v>10</v>
      </c>
      <c r="AN66" s="122"/>
      <c r="AO66" s="122"/>
      <c r="AP66" s="122"/>
      <c r="AQ66" s="137"/>
      <c r="AR66" s="137"/>
      <c r="AS66" s="145"/>
    </row>
    <row r="67" spans="1:45" s="49" customFormat="1">
      <c r="A67" s="153"/>
      <c r="B67" s="154"/>
      <c r="C67" s="128"/>
      <c r="D67" s="23" t="s">
        <v>19</v>
      </c>
      <c r="E67" s="5">
        <v>1</v>
      </c>
      <c r="F67" s="5">
        <v>2</v>
      </c>
      <c r="G67" s="5">
        <v>3</v>
      </c>
      <c r="H67" s="5">
        <v>4</v>
      </c>
      <c r="I67" s="5">
        <v>5</v>
      </c>
      <c r="J67" s="5">
        <v>6</v>
      </c>
      <c r="K67" s="5">
        <v>7</v>
      </c>
      <c r="L67" s="5">
        <v>8</v>
      </c>
      <c r="M67" s="5">
        <v>9</v>
      </c>
      <c r="N67" s="5">
        <v>10</v>
      </c>
      <c r="O67" s="5">
        <v>11</v>
      </c>
      <c r="P67" s="5">
        <v>12</v>
      </c>
      <c r="Q67" s="5">
        <v>13</v>
      </c>
      <c r="R67" s="5">
        <v>14</v>
      </c>
      <c r="S67" s="5">
        <v>15</v>
      </c>
      <c r="T67" s="5">
        <v>16</v>
      </c>
      <c r="U67" s="5">
        <v>17</v>
      </c>
      <c r="V67" s="5">
        <v>18</v>
      </c>
      <c r="W67" s="5">
        <v>19</v>
      </c>
      <c r="X67" s="5">
        <v>20</v>
      </c>
      <c r="Y67" s="5">
        <v>21</v>
      </c>
      <c r="Z67" s="5">
        <v>22</v>
      </c>
      <c r="AA67" s="5">
        <v>23</v>
      </c>
      <c r="AB67" s="5">
        <v>24</v>
      </c>
      <c r="AC67" s="5">
        <v>25</v>
      </c>
      <c r="AD67" s="5">
        <v>26</v>
      </c>
      <c r="AE67" s="5">
        <v>27</v>
      </c>
      <c r="AF67" s="5">
        <v>28</v>
      </c>
      <c r="AG67" s="5">
        <v>29</v>
      </c>
      <c r="AH67" s="5">
        <v>30</v>
      </c>
      <c r="AI67" s="5">
        <v>31</v>
      </c>
      <c r="AJ67" s="5">
        <v>32</v>
      </c>
      <c r="AK67" s="5">
        <v>33</v>
      </c>
      <c r="AL67" s="5">
        <v>34</v>
      </c>
      <c r="AM67" s="5">
        <v>35</v>
      </c>
      <c r="AN67" s="5">
        <v>36</v>
      </c>
      <c r="AO67" s="5">
        <v>37</v>
      </c>
      <c r="AP67" s="5">
        <v>38</v>
      </c>
      <c r="AQ67" s="137"/>
      <c r="AR67" s="137"/>
      <c r="AS67" s="145"/>
    </row>
    <row r="68" spans="1:45" ht="12.75" customHeight="1">
      <c r="A68" s="130" t="s">
        <v>24</v>
      </c>
      <c r="B68" s="88" t="s">
        <v>13</v>
      </c>
      <c r="C68" s="39">
        <v>4</v>
      </c>
      <c r="D68" s="25"/>
      <c r="E68" s="4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44"/>
      <c r="AN68" s="7"/>
      <c r="AO68" s="7"/>
      <c r="AP68" s="7"/>
      <c r="AQ68" s="7">
        <f t="shared" ref="AQ68:AQ87" si="10">SUM(E68:AP68)</f>
        <v>0</v>
      </c>
      <c r="AR68" s="51">
        <f>34*5</f>
        <v>170</v>
      </c>
      <c r="AS68" s="8">
        <f t="shared" ref="AS68:AS87" si="11">AQ68/AR68</f>
        <v>0</v>
      </c>
    </row>
    <row r="69" spans="1:45" ht="12.75" customHeight="1">
      <c r="A69" s="130"/>
      <c r="B69" s="88" t="s">
        <v>11</v>
      </c>
      <c r="C69" s="24">
        <v>4</v>
      </c>
      <c r="D69" s="25"/>
      <c r="E69" s="4"/>
      <c r="F69" s="93" t="s">
        <v>131</v>
      </c>
      <c r="G69" s="27"/>
      <c r="H69" s="27"/>
      <c r="I69" s="27"/>
      <c r="J69" s="93" t="s">
        <v>133</v>
      </c>
      <c r="K69" s="27"/>
      <c r="L69" s="27"/>
      <c r="M69" s="27"/>
      <c r="N69" s="27"/>
      <c r="O69" s="27"/>
      <c r="P69" s="93" t="s">
        <v>136</v>
      </c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44"/>
      <c r="AN69" s="7"/>
      <c r="AO69" s="7"/>
      <c r="AP69" s="7"/>
      <c r="AQ69" s="7">
        <f t="shared" si="10"/>
        <v>0</v>
      </c>
      <c r="AR69" s="51">
        <f>34*4</f>
        <v>136</v>
      </c>
      <c r="AS69" s="8">
        <f t="shared" si="11"/>
        <v>0</v>
      </c>
    </row>
    <row r="70" spans="1:45" ht="12.75" customHeight="1">
      <c r="A70" s="130"/>
      <c r="B70" s="88" t="s">
        <v>16</v>
      </c>
      <c r="C70" s="39">
        <v>4</v>
      </c>
      <c r="D70" s="25"/>
      <c r="E70" s="4"/>
      <c r="F70" s="27"/>
      <c r="G70" s="27"/>
      <c r="H70" s="93" t="s">
        <v>132</v>
      </c>
      <c r="I70" s="27"/>
      <c r="J70" s="27"/>
      <c r="K70" s="93" t="s">
        <v>134</v>
      </c>
      <c r="L70" s="27"/>
      <c r="M70" s="27"/>
      <c r="N70" s="93" t="s">
        <v>137</v>
      </c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44"/>
      <c r="AJ70" s="44"/>
      <c r="AK70" s="27"/>
      <c r="AL70" s="27"/>
      <c r="AM70" s="44"/>
      <c r="AN70" s="7"/>
      <c r="AO70" s="7"/>
      <c r="AP70" s="7"/>
      <c r="AQ70" s="7">
        <f t="shared" si="10"/>
        <v>0</v>
      </c>
      <c r="AR70" s="51">
        <f>34*4</f>
        <v>136</v>
      </c>
      <c r="AS70" s="8">
        <f t="shared" si="11"/>
        <v>0</v>
      </c>
    </row>
    <row r="71" spans="1:45" ht="12.75" customHeight="1">
      <c r="A71" s="130"/>
      <c r="B71" s="24" t="s">
        <v>17</v>
      </c>
      <c r="C71" s="39">
        <v>4</v>
      </c>
      <c r="D71" s="25"/>
      <c r="E71" s="4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44"/>
      <c r="AJ71" s="44"/>
      <c r="AK71" s="27"/>
      <c r="AL71" s="27"/>
      <c r="AM71" s="44"/>
      <c r="AN71" s="7"/>
      <c r="AO71" s="7"/>
      <c r="AP71" s="7"/>
      <c r="AQ71" s="7">
        <f t="shared" si="10"/>
        <v>0</v>
      </c>
      <c r="AR71" s="51">
        <f>34*2</f>
        <v>68</v>
      </c>
      <c r="AS71" s="8">
        <f t="shared" si="11"/>
        <v>0</v>
      </c>
    </row>
    <row r="72" spans="1:45" ht="12.75" customHeight="1">
      <c r="A72" s="130"/>
      <c r="B72" s="122" t="s">
        <v>124</v>
      </c>
      <c r="C72" s="39">
        <v>4</v>
      </c>
      <c r="D72" s="25"/>
      <c r="E72" s="4"/>
      <c r="F72" s="27"/>
      <c r="G72" s="27"/>
      <c r="H72" s="27"/>
      <c r="I72" s="27"/>
      <c r="J72" s="27"/>
      <c r="K72" s="27"/>
      <c r="L72" s="93" t="s">
        <v>135</v>
      </c>
      <c r="M72" s="27"/>
      <c r="N72" s="27"/>
      <c r="O72" s="27"/>
      <c r="P72" s="27"/>
      <c r="Q72" s="27"/>
      <c r="R72" s="27"/>
      <c r="S72" s="27"/>
      <c r="T72" s="93" t="s">
        <v>198</v>
      </c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43"/>
      <c r="AH72" s="27"/>
      <c r="AI72" s="27"/>
      <c r="AJ72" s="44"/>
      <c r="AK72" s="27"/>
      <c r="AL72" s="27"/>
      <c r="AM72" s="44"/>
      <c r="AN72" s="7"/>
      <c r="AO72" s="7"/>
      <c r="AP72" s="7"/>
      <c r="AQ72" s="7">
        <f t="shared" si="10"/>
        <v>0</v>
      </c>
      <c r="AR72" s="51">
        <f>34*2</f>
        <v>68</v>
      </c>
      <c r="AS72" s="8">
        <f t="shared" si="11"/>
        <v>0</v>
      </c>
    </row>
    <row r="73" spans="1:45" ht="12.75" customHeight="1">
      <c r="A73" s="130"/>
      <c r="B73" s="127"/>
      <c r="C73" s="39"/>
      <c r="D73" s="25"/>
      <c r="E73" s="4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43"/>
      <c r="AK73" s="27"/>
      <c r="AL73" s="27"/>
      <c r="AM73" s="44"/>
      <c r="AN73" s="7"/>
      <c r="AO73" s="7"/>
      <c r="AP73" s="7"/>
      <c r="AQ73" s="7">
        <f t="shared" si="10"/>
        <v>0</v>
      </c>
      <c r="AR73" s="3">
        <f>34*1</f>
        <v>34</v>
      </c>
      <c r="AS73" s="8">
        <f t="shared" si="11"/>
        <v>0</v>
      </c>
    </row>
    <row r="74" spans="1:45" ht="12.75" customHeight="1">
      <c r="A74" s="130"/>
      <c r="B74" s="128"/>
      <c r="C74" s="39"/>
      <c r="D74" s="25"/>
      <c r="E74" s="4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43"/>
      <c r="AJ74" s="27"/>
      <c r="AK74" s="27"/>
      <c r="AL74" s="27"/>
      <c r="AM74" s="44"/>
      <c r="AN74" s="7"/>
      <c r="AO74" s="7"/>
      <c r="AP74" s="7"/>
      <c r="AQ74" s="7">
        <f t="shared" si="10"/>
        <v>0</v>
      </c>
      <c r="AR74" s="3">
        <f t="shared" ref="AR74:AR84" si="12">34*1</f>
        <v>34</v>
      </c>
      <c r="AS74" s="8">
        <f t="shared" si="11"/>
        <v>0</v>
      </c>
    </row>
    <row r="75" spans="1:45" ht="12.75" customHeight="1">
      <c r="A75" s="130"/>
      <c r="B75" s="126" t="s">
        <v>75</v>
      </c>
      <c r="C75" s="39">
        <v>4</v>
      </c>
      <c r="D75" s="22"/>
      <c r="E75" s="4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43"/>
      <c r="AJ75" s="27"/>
      <c r="AK75" s="27"/>
      <c r="AL75" s="27"/>
      <c r="AM75" s="44"/>
      <c r="AN75" s="7"/>
      <c r="AO75" s="7"/>
      <c r="AP75" s="7"/>
      <c r="AQ75" s="7">
        <f t="shared" si="10"/>
        <v>0</v>
      </c>
      <c r="AR75" s="3">
        <f t="shared" si="12"/>
        <v>34</v>
      </c>
      <c r="AS75" s="8">
        <f t="shared" si="11"/>
        <v>0</v>
      </c>
    </row>
    <row r="76" spans="1:45" ht="12.75" customHeight="1">
      <c r="A76" s="130"/>
      <c r="B76" s="127"/>
      <c r="C76" s="39"/>
      <c r="D76" s="22"/>
      <c r="E76" s="4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43"/>
      <c r="AJ76" s="27"/>
      <c r="AK76" s="27"/>
      <c r="AL76" s="27"/>
      <c r="AM76" s="44"/>
      <c r="AN76" s="7"/>
      <c r="AO76" s="7"/>
      <c r="AP76" s="7"/>
      <c r="AQ76" s="7">
        <f t="shared" si="10"/>
        <v>0</v>
      </c>
      <c r="AR76" s="3">
        <f t="shared" si="12"/>
        <v>34</v>
      </c>
      <c r="AS76" s="8">
        <f t="shared" si="11"/>
        <v>0</v>
      </c>
    </row>
    <row r="77" spans="1:45" ht="12.75" customHeight="1">
      <c r="A77" s="130"/>
      <c r="B77" s="128"/>
      <c r="C77" s="39"/>
      <c r="D77" s="22"/>
      <c r="E77" s="4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43"/>
      <c r="AJ77" s="27"/>
      <c r="AK77" s="27"/>
      <c r="AL77" s="27"/>
      <c r="AM77" s="44"/>
      <c r="AN77" s="7"/>
      <c r="AO77" s="7"/>
      <c r="AP77" s="7"/>
      <c r="AQ77" s="7">
        <f t="shared" si="10"/>
        <v>0</v>
      </c>
      <c r="AR77" s="3">
        <f t="shared" si="12"/>
        <v>34</v>
      </c>
      <c r="AS77" s="8">
        <f t="shared" si="11"/>
        <v>0</v>
      </c>
    </row>
    <row r="78" spans="1:45" ht="12.75" customHeight="1">
      <c r="A78" s="130"/>
      <c r="B78" s="126" t="s">
        <v>51</v>
      </c>
      <c r="C78" s="39">
        <v>4</v>
      </c>
      <c r="D78" s="22"/>
      <c r="E78" s="4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43"/>
      <c r="AJ78" s="27"/>
      <c r="AK78" s="27"/>
      <c r="AL78" s="27"/>
      <c r="AM78" s="44"/>
      <c r="AN78" s="7"/>
      <c r="AO78" s="7"/>
      <c r="AP78" s="7"/>
      <c r="AQ78" s="7">
        <f t="shared" si="10"/>
        <v>0</v>
      </c>
      <c r="AR78" s="3">
        <f t="shared" si="12"/>
        <v>34</v>
      </c>
      <c r="AS78" s="8">
        <f t="shared" si="11"/>
        <v>0</v>
      </c>
    </row>
    <row r="79" spans="1:45" ht="12.75" customHeight="1">
      <c r="A79" s="130"/>
      <c r="B79" s="127"/>
      <c r="C79" s="39"/>
      <c r="D79" s="22"/>
      <c r="E79" s="4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43"/>
      <c r="AJ79" s="27"/>
      <c r="AK79" s="27"/>
      <c r="AL79" s="27"/>
      <c r="AM79" s="44"/>
      <c r="AN79" s="7"/>
      <c r="AO79" s="7"/>
      <c r="AP79" s="7"/>
      <c r="AQ79" s="7">
        <f t="shared" si="10"/>
        <v>0</v>
      </c>
      <c r="AR79" s="3">
        <f t="shared" si="12"/>
        <v>34</v>
      </c>
      <c r="AS79" s="8">
        <f t="shared" si="11"/>
        <v>0</v>
      </c>
    </row>
    <row r="80" spans="1:45" ht="12.75" customHeight="1">
      <c r="A80" s="130"/>
      <c r="B80" s="128"/>
      <c r="C80" s="39"/>
      <c r="D80" s="22"/>
      <c r="E80" s="4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43"/>
      <c r="AJ80" s="27"/>
      <c r="AK80" s="27"/>
      <c r="AL80" s="27"/>
      <c r="AM80" s="44"/>
      <c r="AN80" s="7"/>
      <c r="AO80" s="7"/>
      <c r="AP80" s="7"/>
      <c r="AQ80" s="7">
        <f t="shared" si="10"/>
        <v>0</v>
      </c>
      <c r="AR80" s="3">
        <f t="shared" si="12"/>
        <v>34</v>
      </c>
      <c r="AS80" s="8">
        <f t="shared" si="11"/>
        <v>0</v>
      </c>
    </row>
    <row r="81" spans="1:45" ht="12.75" customHeight="1">
      <c r="A81" s="130"/>
      <c r="B81" s="126" t="s">
        <v>52</v>
      </c>
      <c r="C81" s="39">
        <v>4</v>
      </c>
      <c r="D81" s="22"/>
      <c r="E81" s="4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43"/>
      <c r="AJ81" s="27"/>
      <c r="AK81" s="27"/>
      <c r="AL81" s="27"/>
      <c r="AM81" s="44"/>
      <c r="AN81" s="7"/>
      <c r="AO81" s="7"/>
      <c r="AP81" s="7"/>
      <c r="AQ81" s="7">
        <f t="shared" si="10"/>
        <v>0</v>
      </c>
      <c r="AR81" s="3">
        <f t="shared" si="12"/>
        <v>34</v>
      </c>
      <c r="AS81" s="8">
        <f t="shared" si="11"/>
        <v>0</v>
      </c>
    </row>
    <row r="82" spans="1:45" ht="12.75" customHeight="1">
      <c r="A82" s="130"/>
      <c r="B82" s="127"/>
      <c r="C82" s="39"/>
      <c r="D82" s="22"/>
      <c r="E82" s="4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43"/>
      <c r="AJ82" s="27"/>
      <c r="AK82" s="27"/>
      <c r="AL82" s="27"/>
      <c r="AM82" s="44"/>
      <c r="AN82" s="7"/>
      <c r="AO82" s="7"/>
      <c r="AP82" s="7"/>
      <c r="AQ82" s="7">
        <f t="shared" si="10"/>
        <v>0</v>
      </c>
      <c r="AR82" s="3">
        <f t="shared" si="12"/>
        <v>34</v>
      </c>
      <c r="AS82" s="8">
        <f t="shared" si="11"/>
        <v>0</v>
      </c>
    </row>
    <row r="83" spans="1:45" ht="12.75" customHeight="1">
      <c r="A83" s="130"/>
      <c r="B83" s="128"/>
      <c r="C83" s="39"/>
      <c r="D83" s="22"/>
      <c r="E83" s="4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43"/>
      <c r="AG83" s="43"/>
      <c r="AH83" s="27"/>
      <c r="AI83" s="27"/>
      <c r="AJ83" s="44"/>
      <c r="AK83" s="43"/>
      <c r="AL83" s="27"/>
      <c r="AM83" s="44"/>
      <c r="AN83" s="7"/>
      <c r="AO83" s="7"/>
      <c r="AP83" s="7"/>
      <c r="AQ83" s="7">
        <f t="shared" si="10"/>
        <v>0</v>
      </c>
      <c r="AR83" s="3">
        <f t="shared" si="12"/>
        <v>34</v>
      </c>
      <c r="AS83" s="8">
        <f t="shared" si="11"/>
        <v>0</v>
      </c>
    </row>
    <row r="84" spans="1:45" ht="12.75" customHeight="1">
      <c r="A84" s="130"/>
      <c r="B84" s="126" t="s">
        <v>53</v>
      </c>
      <c r="C84" s="39">
        <v>4</v>
      </c>
      <c r="D84" s="25"/>
      <c r="E84" s="4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43"/>
      <c r="AI84" s="43"/>
      <c r="AJ84" s="44"/>
      <c r="AK84" s="27"/>
      <c r="AL84" s="27"/>
      <c r="AM84" s="44"/>
      <c r="AN84" s="7"/>
      <c r="AO84" s="7"/>
      <c r="AP84" s="7"/>
      <c r="AQ84" s="7">
        <f t="shared" si="10"/>
        <v>0</v>
      </c>
      <c r="AR84" s="3">
        <f t="shared" si="12"/>
        <v>34</v>
      </c>
      <c r="AS84" s="8">
        <f t="shared" si="11"/>
        <v>0</v>
      </c>
    </row>
    <row r="85" spans="1:45" ht="12.75" customHeight="1">
      <c r="A85" s="130"/>
      <c r="B85" s="127"/>
      <c r="C85" s="39"/>
      <c r="D85" s="25"/>
      <c r="E85" s="4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43"/>
      <c r="AI85" s="43"/>
      <c r="AJ85" s="44"/>
      <c r="AK85" s="27"/>
      <c r="AL85" s="27"/>
      <c r="AM85" s="44"/>
      <c r="AN85" s="7"/>
      <c r="AO85" s="7"/>
      <c r="AP85" s="7"/>
      <c r="AQ85" s="7">
        <f t="shared" si="10"/>
        <v>0</v>
      </c>
      <c r="AR85" s="51">
        <f>34*2</f>
        <v>68</v>
      </c>
      <c r="AS85" s="8">
        <f t="shared" si="11"/>
        <v>0</v>
      </c>
    </row>
    <row r="86" spans="1:45" ht="12.75" customHeight="1">
      <c r="A86" s="130"/>
      <c r="B86" s="128"/>
      <c r="C86" s="39"/>
      <c r="D86" s="25"/>
      <c r="E86" s="4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43"/>
      <c r="AI86" s="43"/>
      <c r="AJ86" s="44"/>
      <c r="AK86" s="27"/>
      <c r="AL86" s="27"/>
      <c r="AM86" s="44"/>
      <c r="AN86" s="7"/>
      <c r="AO86" s="7"/>
      <c r="AP86" s="7"/>
      <c r="AQ86" s="7">
        <f t="shared" si="10"/>
        <v>0</v>
      </c>
      <c r="AR86" s="51">
        <f>34*2</f>
        <v>68</v>
      </c>
      <c r="AS86" s="8">
        <f t="shared" si="11"/>
        <v>0</v>
      </c>
    </row>
    <row r="87" spans="1:45" ht="12.75" customHeight="1">
      <c r="A87" s="130"/>
      <c r="B87" s="122" t="s">
        <v>69</v>
      </c>
      <c r="C87" s="39">
        <v>4</v>
      </c>
      <c r="D87" s="25"/>
      <c r="E87" s="4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43"/>
      <c r="AI87" s="43"/>
      <c r="AJ87" s="44"/>
      <c r="AK87" s="27"/>
      <c r="AL87" s="27"/>
      <c r="AM87" s="44"/>
      <c r="AN87" s="7"/>
      <c r="AO87" s="7"/>
      <c r="AP87" s="7"/>
      <c r="AQ87" s="7">
        <f t="shared" si="10"/>
        <v>0</v>
      </c>
      <c r="AR87" s="51">
        <f>34*2</f>
        <v>68</v>
      </c>
      <c r="AS87" s="8">
        <f t="shared" si="11"/>
        <v>0</v>
      </c>
    </row>
    <row r="88" spans="1:45" ht="12.75" customHeight="1">
      <c r="A88" s="130"/>
      <c r="B88" s="122"/>
      <c r="C88" s="65"/>
      <c r="D88" s="65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4"/>
      <c r="AN88" s="64"/>
      <c r="AO88" s="64"/>
      <c r="AP88" s="64"/>
      <c r="AQ88" s="64"/>
      <c r="AR88" s="64"/>
      <c r="AS88" s="64"/>
    </row>
    <row r="89" spans="1:45" ht="30.75" customHeight="1">
      <c r="A89" s="130"/>
      <c r="B89" s="122"/>
      <c r="C89" s="95"/>
      <c r="D89" s="96"/>
      <c r="E89" s="138" t="s">
        <v>38</v>
      </c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7" t="s">
        <v>20</v>
      </c>
      <c r="AR89" s="137" t="s">
        <v>22</v>
      </c>
      <c r="AS89" s="145" t="s">
        <v>21</v>
      </c>
    </row>
    <row r="90" spans="1:45" ht="27" customHeight="1">
      <c r="A90" s="64"/>
      <c r="B90" s="65"/>
      <c r="C90" s="99"/>
      <c r="D90" s="23" t="s">
        <v>18</v>
      </c>
      <c r="E90" s="122" t="s">
        <v>1</v>
      </c>
      <c r="F90" s="122"/>
      <c r="G90" s="122"/>
      <c r="H90" s="122"/>
      <c r="I90" s="122" t="s">
        <v>2</v>
      </c>
      <c r="J90" s="122"/>
      <c r="K90" s="122"/>
      <c r="L90" s="122"/>
      <c r="M90" s="122" t="s">
        <v>3</v>
      </c>
      <c r="N90" s="122"/>
      <c r="O90" s="122"/>
      <c r="P90" s="122"/>
      <c r="Q90" s="122" t="s">
        <v>4</v>
      </c>
      <c r="R90" s="122"/>
      <c r="S90" s="122"/>
      <c r="T90" s="122"/>
      <c r="U90" s="122" t="s">
        <v>5</v>
      </c>
      <c r="V90" s="122"/>
      <c r="W90" s="122"/>
      <c r="X90" s="122" t="s">
        <v>6</v>
      </c>
      <c r="Y90" s="122"/>
      <c r="Z90" s="122"/>
      <c r="AA90" s="122"/>
      <c r="AB90" s="122" t="s">
        <v>7</v>
      </c>
      <c r="AC90" s="122"/>
      <c r="AD90" s="122"/>
      <c r="AE90" s="122" t="s">
        <v>8</v>
      </c>
      <c r="AF90" s="122"/>
      <c r="AG90" s="122"/>
      <c r="AH90" s="122"/>
      <c r="AI90" s="122"/>
      <c r="AJ90" s="122" t="s">
        <v>9</v>
      </c>
      <c r="AK90" s="122"/>
      <c r="AL90" s="122"/>
      <c r="AM90" s="122" t="s">
        <v>10</v>
      </c>
      <c r="AN90" s="122"/>
      <c r="AO90" s="122"/>
      <c r="AP90" s="122"/>
      <c r="AQ90" s="137"/>
      <c r="AR90" s="137"/>
      <c r="AS90" s="145"/>
    </row>
    <row r="91" spans="1:45" s="45" customFormat="1" ht="90.75" customHeight="1">
      <c r="A91" s="94" t="s">
        <v>25</v>
      </c>
      <c r="B91" s="95"/>
      <c r="C91" s="102"/>
      <c r="D91" s="23" t="s">
        <v>19</v>
      </c>
      <c r="E91" s="5">
        <v>1</v>
      </c>
      <c r="F91" s="5">
        <v>2</v>
      </c>
      <c r="G91" s="5">
        <v>3</v>
      </c>
      <c r="H91" s="5">
        <v>4</v>
      </c>
      <c r="I91" s="5">
        <v>5</v>
      </c>
      <c r="J91" s="5">
        <v>6</v>
      </c>
      <c r="K91" s="5">
        <v>7</v>
      </c>
      <c r="L91" s="5">
        <v>8</v>
      </c>
      <c r="M91" s="5">
        <v>9</v>
      </c>
      <c r="N91" s="5">
        <v>10</v>
      </c>
      <c r="O91" s="5">
        <v>11</v>
      </c>
      <c r="P91" s="5">
        <v>12</v>
      </c>
      <c r="Q91" s="5">
        <v>13</v>
      </c>
      <c r="R91" s="5">
        <v>14</v>
      </c>
      <c r="S91" s="5">
        <v>15</v>
      </c>
      <c r="T91" s="5">
        <v>16</v>
      </c>
      <c r="U91" s="5">
        <v>17</v>
      </c>
      <c r="V91" s="5">
        <v>18</v>
      </c>
      <c r="W91" s="5">
        <v>19</v>
      </c>
      <c r="X91" s="5">
        <v>20</v>
      </c>
      <c r="Y91" s="5">
        <v>21</v>
      </c>
      <c r="Z91" s="5">
        <v>22</v>
      </c>
      <c r="AA91" s="5">
        <v>23</v>
      </c>
      <c r="AB91" s="5">
        <v>24</v>
      </c>
      <c r="AC91" s="5">
        <v>25</v>
      </c>
      <c r="AD91" s="5">
        <v>26</v>
      </c>
      <c r="AE91" s="5">
        <v>27</v>
      </c>
      <c r="AF91" s="5">
        <v>28</v>
      </c>
      <c r="AG91" s="5">
        <v>29</v>
      </c>
      <c r="AH91" s="5">
        <v>30</v>
      </c>
      <c r="AI91" s="5">
        <v>31</v>
      </c>
      <c r="AJ91" s="5">
        <v>32</v>
      </c>
      <c r="AK91" s="5">
        <v>33</v>
      </c>
      <c r="AL91" s="5">
        <v>34</v>
      </c>
      <c r="AM91" s="5">
        <v>35</v>
      </c>
      <c r="AN91" s="5">
        <v>36</v>
      </c>
      <c r="AO91" s="5">
        <v>37</v>
      </c>
      <c r="AP91" s="5">
        <v>38</v>
      </c>
      <c r="AQ91" s="137"/>
      <c r="AR91" s="137"/>
      <c r="AS91" s="145"/>
    </row>
    <row r="92" spans="1:45" s="45" customFormat="1" ht="39.75" customHeight="1">
      <c r="A92" s="97" t="s">
        <v>0</v>
      </c>
      <c r="B92" s="98"/>
      <c r="C92" s="24"/>
      <c r="D92" s="25"/>
      <c r="E92" s="4"/>
      <c r="F92" s="27"/>
      <c r="G92" s="27"/>
      <c r="H92" s="27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7"/>
      <c r="AN92" s="7"/>
      <c r="AO92" s="7"/>
      <c r="AP92" s="7"/>
      <c r="AQ92" s="7">
        <f t="shared" ref="AQ92:AQ124" si="13">SUM(E92:AP92)</f>
        <v>0</v>
      </c>
      <c r="AR92" s="3">
        <f>34*5</f>
        <v>170</v>
      </c>
      <c r="AS92" s="8">
        <f t="shared" ref="AS92:AS124" si="14">AQ92/AR92</f>
        <v>0</v>
      </c>
    </row>
    <row r="93" spans="1:45" s="45" customFormat="1" ht="15" customHeight="1">
      <c r="A93" s="100"/>
      <c r="B93" s="101"/>
      <c r="C93" s="24"/>
      <c r="D93" s="25"/>
      <c r="E93" s="4"/>
      <c r="F93" s="27"/>
      <c r="G93" s="27"/>
      <c r="H93" s="27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7"/>
      <c r="AN93" s="7"/>
      <c r="AO93" s="7"/>
      <c r="AP93" s="7"/>
      <c r="AQ93" s="7">
        <f t="shared" si="13"/>
        <v>0</v>
      </c>
      <c r="AR93" s="3">
        <f>34*5</f>
        <v>170</v>
      </c>
      <c r="AS93" s="8">
        <f t="shared" si="14"/>
        <v>0</v>
      </c>
    </row>
    <row r="94" spans="1:45" s="45" customFormat="1" ht="14.25" customHeight="1">
      <c r="A94" s="130" t="s">
        <v>24</v>
      </c>
      <c r="B94" s="126" t="s">
        <v>13</v>
      </c>
      <c r="C94" s="24">
        <v>5</v>
      </c>
      <c r="D94" s="25"/>
      <c r="E94" s="93" t="s">
        <v>138</v>
      </c>
      <c r="F94" s="27"/>
      <c r="G94" s="27"/>
      <c r="H94" s="93" t="s">
        <v>140</v>
      </c>
      <c r="I94" s="4"/>
      <c r="J94" s="4"/>
      <c r="K94" s="4"/>
      <c r="L94" s="4"/>
      <c r="M94" s="4"/>
      <c r="N94" s="4"/>
      <c r="O94" s="4"/>
      <c r="P94" s="93" t="s">
        <v>169</v>
      </c>
      <c r="Q94" s="4"/>
      <c r="R94" s="121"/>
      <c r="S94" s="24"/>
      <c r="T94" s="93" t="s">
        <v>173</v>
      </c>
      <c r="U94" s="2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7"/>
      <c r="AN94" s="7"/>
      <c r="AO94" s="7"/>
      <c r="AP94" s="7"/>
      <c r="AQ94" s="7">
        <f t="shared" si="13"/>
        <v>0</v>
      </c>
      <c r="AR94" s="3">
        <f>34*5</f>
        <v>170</v>
      </c>
      <c r="AS94" s="8">
        <f t="shared" si="14"/>
        <v>0</v>
      </c>
    </row>
    <row r="95" spans="1:45" s="45" customFormat="1" ht="17.25" customHeight="1">
      <c r="A95" s="130"/>
      <c r="B95" s="127"/>
      <c r="C95" s="24"/>
      <c r="D95" s="25"/>
      <c r="E95" s="4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7"/>
      <c r="AN95" s="7"/>
      <c r="AO95" s="7"/>
      <c r="AP95" s="7"/>
      <c r="AQ95" s="7">
        <f t="shared" si="13"/>
        <v>0</v>
      </c>
      <c r="AR95" s="3">
        <f t="shared" ref="AR95:AR100" si="15">34*3</f>
        <v>102</v>
      </c>
      <c r="AS95" s="8">
        <f t="shared" si="14"/>
        <v>0</v>
      </c>
    </row>
    <row r="96" spans="1:45" s="45" customFormat="1" ht="13.5" customHeight="1">
      <c r="A96" s="130"/>
      <c r="B96" s="128"/>
      <c r="C96" s="24"/>
      <c r="D96" s="25"/>
      <c r="E96" s="4"/>
      <c r="F96" s="4"/>
      <c r="G96" s="4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7"/>
      <c r="AN96" s="7"/>
      <c r="AO96" s="7"/>
      <c r="AP96" s="7"/>
      <c r="AQ96" s="7">
        <f t="shared" si="13"/>
        <v>0</v>
      </c>
      <c r="AR96" s="3">
        <f t="shared" si="15"/>
        <v>102</v>
      </c>
      <c r="AS96" s="8">
        <f t="shared" si="14"/>
        <v>0</v>
      </c>
    </row>
    <row r="97" spans="1:45" s="45" customFormat="1" ht="18" customHeight="1">
      <c r="A97" s="130"/>
      <c r="B97" s="126" t="s">
        <v>26</v>
      </c>
      <c r="C97" s="24">
        <v>5</v>
      </c>
      <c r="D97" s="25"/>
      <c r="E97" s="4"/>
      <c r="F97" s="4"/>
      <c r="G97" s="4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7"/>
      <c r="AN97" s="7"/>
      <c r="AO97" s="7"/>
      <c r="AP97" s="7"/>
      <c r="AQ97" s="7">
        <f t="shared" si="13"/>
        <v>0</v>
      </c>
      <c r="AR97" s="3">
        <f t="shared" si="15"/>
        <v>102</v>
      </c>
      <c r="AS97" s="8">
        <f t="shared" si="14"/>
        <v>0</v>
      </c>
    </row>
    <row r="98" spans="1:45" s="45" customFormat="1" ht="18" customHeight="1">
      <c r="A98" s="130"/>
      <c r="B98" s="127"/>
      <c r="C98" s="24"/>
      <c r="D98" s="20"/>
      <c r="E98" s="4"/>
      <c r="F98" s="4"/>
      <c r="G98" s="4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7"/>
      <c r="AN98" s="7"/>
      <c r="AO98" s="7"/>
      <c r="AP98" s="7"/>
      <c r="AQ98" s="7">
        <f t="shared" si="13"/>
        <v>0</v>
      </c>
      <c r="AR98" s="3">
        <f t="shared" si="15"/>
        <v>102</v>
      </c>
      <c r="AS98" s="8">
        <f t="shared" si="14"/>
        <v>0</v>
      </c>
    </row>
    <row r="99" spans="1:45" s="45" customFormat="1" ht="18.75" customHeight="1">
      <c r="A99" s="130"/>
      <c r="B99" s="128"/>
      <c r="C99" s="24"/>
      <c r="D99" s="20"/>
      <c r="E99" s="4"/>
      <c r="F99" s="4"/>
      <c r="G99" s="4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7"/>
      <c r="AN99" s="7"/>
      <c r="AO99" s="7"/>
      <c r="AP99" s="7"/>
      <c r="AQ99" s="7">
        <f t="shared" si="13"/>
        <v>0</v>
      </c>
      <c r="AR99" s="3">
        <f t="shared" si="15"/>
        <v>102</v>
      </c>
      <c r="AS99" s="8">
        <f t="shared" si="14"/>
        <v>0</v>
      </c>
    </row>
    <row r="100" spans="1:45" s="45" customFormat="1" ht="21" customHeight="1">
      <c r="A100" s="130"/>
      <c r="B100" s="126" t="s">
        <v>124</v>
      </c>
      <c r="C100" s="24">
        <v>5</v>
      </c>
      <c r="D100" s="20"/>
      <c r="E100" s="4"/>
      <c r="F100" s="4"/>
      <c r="G100" s="4"/>
      <c r="H100" s="93" t="s">
        <v>141</v>
      </c>
      <c r="I100" s="27"/>
      <c r="J100" s="27"/>
      <c r="K100" s="93" t="s">
        <v>143</v>
      </c>
      <c r="L100" s="27"/>
      <c r="M100" s="27"/>
      <c r="N100" s="27"/>
      <c r="O100" s="27"/>
      <c r="P100" s="93" t="s">
        <v>201</v>
      </c>
      <c r="Q100" s="27"/>
      <c r="R100" s="93" t="s">
        <v>202</v>
      </c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44"/>
      <c r="AJ100" s="44"/>
      <c r="AK100" s="27"/>
      <c r="AL100" s="27"/>
      <c r="AM100" s="7"/>
      <c r="AN100" s="7"/>
      <c r="AO100" s="7"/>
      <c r="AP100" s="7"/>
      <c r="AQ100" s="7">
        <f t="shared" si="13"/>
        <v>0</v>
      </c>
      <c r="AR100" s="3">
        <f t="shared" si="15"/>
        <v>102</v>
      </c>
      <c r="AS100" s="8">
        <f t="shared" si="14"/>
        <v>0</v>
      </c>
    </row>
    <row r="101" spans="1:45" s="45" customFormat="1" ht="18.75" customHeight="1">
      <c r="A101" s="130"/>
      <c r="B101" s="127"/>
      <c r="C101" s="24"/>
      <c r="D101" s="25"/>
      <c r="E101" s="4"/>
      <c r="F101" s="4"/>
      <c r="G101" s="4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44"/>
      <c r="AJ101" s="44"/>
      <c r="AK101" s="27"/>
      <c r="AL101" s="27"/>
      <c r="AM101" s="7"/>
      <c r="AN101" s="7"/>
      <c r="AO101" s="7"/>
      <c r="AP101" s="7"/>
      <c r="AQ101" s="7">
        <f t="shared" si="13"/>
        <v>0</v>
      </c>
      <c r="AR101" s="3">
        <f>34*5</f>
        <v>170</v>
      </c>
      <c r="AS101" s="8">
        <f t="shared" si="14"/>
        <v>0</v>
      </c>
    </row>
    <row r="102" spans="1:45" s="45" customFormat="1" ht="16.5" customHeight="1">
      <c r="A102" s="130"/>
      <c r="B102" s="128"/>
      <c r="C102" s="24"/>
      <c r="D102" s="25"/>
      <c r="E102" s="4"/>
      <c r="F102" s="4"/>
      <c r="G102" s="4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44"/>
      <c r="AJ102" s="44"/>
      <c r="AK102" s="27"/>
      <c r="AL102" s="27"/>
      <c r="AM102" s="7"/>
      <c r="AN102" s="7"/>
      <c r="AO102" s="7"/>
      <c r="AP102" s="7"/>
      <c r="AQ102" s="7">
        <f t="shared" si="13"/>
        <v>0</v>
      </c>
      <c r="AR102" s="3">
        <f>34*5</f>
        <v>170</v>
      </c>
      <c r="AS102" s="8">
        <f t="shared" si="14"/>
        <v>0</v>
      </c>
    </row>
    <row r="103" spans="1:45" s="45" customFormat="1" ht="21" customHeight="1">
      <c r="A103" s="130"/>
      <c r="B103" s="126" t="s">
        <v>11</v>
      </c>
      <c r="C103" s="24">
        <v>5</v>
      </c>
      <c r="D103" s="25"/>
      <c r="E103" s="93" t="s">
        <v>139</v>
      </c>
      <c r="F103" s="4"/>
      <c r="G103" s="4"/>
      <c r="H103" s="27"/>
      <c r="I103" s="93" t="s">
        <v>142</v>
      </c>
      <c r="J103" s="27"/>
      <c r="K103" s="27"/>
      <c r="L103" s="27"/>
      <c r="M103" s="93" t="s">
        <v>171</v>
      </c>
      <c r="N103" s="27"/>
      <c r="O103" s="27"/>
      <c r="P103" s="27"/>
      <c r="Q103" s="27"/>
      <c r="R103" s="27"/>
      <c r="S103" s="27"/>
      <c r="T103" s="93" t="s">
        <v>172</v>
      </c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44"/>
      <c r="AJ103" s="44"/>
      <c r="AK103" s="27"/>
      <c r="AL103" s="27"/>
      <c r="AM103" s="7"/>
      <c r="AN103" s="7"/>
      <c r="AO103" s="7"/>
      <c r="AP103" s="7"/>
      <c r="AQ103" s="7">
        <f t="shared" si="13"/>
        <v>0</v>
      </c>
      <c r="AR103" s="3">
        <f>34*5</f>
        <v>170</v>
      </c>
      <c r="AS103" s="8">
        <f t="shared" si="14"/>
        <v>0</v>
      </c>
    </row>
    <row r="104" spans="1:45" s="45" customFormat="1" ht="21" customHeight="1">
      <c r="A104" s="130"/>
      <c r="B104" s="127"/>
      <c r="C104" s="24"/>
      <c r="D104" s="25"/>
      <c r="E104" s="4"/>
      <c r="F104" s="4"/>
      <c r="G104" s="4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44"/>
      <c r="AJ104" s="44"/>
      <c r="AK104" s="27"/>
      <c r="AL104" s="27"/>
      <c r="AM104" s="7"/>
      <c r="AN104" s="7"/>
      <c r="AO104" s="7"/>
      <c r="AP104" s="7"/>
      <c r="AQ104" s="7">
        <f t="shared" si="13"/>
        <v>0</v>
      </c>
      <c r="AR104" s="3">
        <f>34*3</f>
        <v>102</v>
      </c>
      <c r="AS104" s="8">
        <f t="shared" si="14"/>
        <v>0</v>
      </c>
    </row>
    <row r="105" spans="1:45" s="45" customFormat="1" ht="18" customHeight="1">
      <c r="A105" s="130"/>
      <c r="B105" s="128"/>
      <c r="C105" s="24"/>
      <c r="D105" s="22"/>
      <c r="E105" s="4"/>
      <c r="F105" s="4"/>
      <c r="G105" s="4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44"/>
      <c r="AJ105" s="44"/>
      <c r="AK105" s="27"/>
      <c r="AL105" s="27"/>
      <c r="AM105" s="7"/>
      <c r="AN105" s="7"/>
      <c r="AO105" s="7"/>
      <c r="AP105" s="7"/>
      <c r="AQ105" s="7">
        <f t="shared" si="13"/>
        <v>0</v>
      </c>
      <c r="AR105" s="3">
        <f>34*3</f>
        <v>102</v>
      </c>
      <c r="AS105" s="8">
        <f t="shared" si="14"/>
        <v>0</v>
      </c>
    </row>
    <row r="106" spans="1:45" s="45" customFormat="1" ht="21" customHeight="1">
      <c r="A106" s="130"/>
      <c r="B106" s="126" t="s">
        <v>27</v>
      </c>
      <c r="C106" s="24" t="s">
        <v>79</v>
      </c>
      <c r="D106" s="25"/>
      <c r="E106" s="4"/>
      <c r="F106" s="4"/>
      <c r="G106" s="4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43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44"/>
      <c r="AJ106" s="44"/>
      <c r="AK106" s="27"/>
      <c r="AL106" s="27"/>
      <c r="AM106" s="7"/>
      <c r="AN106" s="7"/>
      <c r="AO106" s="7"/>
      <c r="AP106" s="7"/>
      <c r="AQ106" s="7">
        <f t="shared" si="13"/>
        <v>0</v>
      </c>
      <c r="AR106" s="3">
        <f>34*3</f>
        <v>102</v>
      </c>
      <c r="AS106" s="8">
        <f t="shared" si="14"/>
        <v>0</v>
      </c>
    </row>
    <row r="107" spans="1:45" s="45" customFormat="1" ht="18.75" customHeight="1">
      <c r="A107" s="130"/>
      <c r="B107" s="127"/>
      <c r="C107" s="24" t="s">
        <v>77</v>
      </c>
      <c r="D107" s="25"/>
      <c r="E107" s="4"/>
      <c r="F107" s="4"/>
      <c r="G107" s="4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43"/>
      <c r="AH107" s="27"/>
      <c r="AI107" s="27"/>
      <c r="AJ107" s="44"/>
      <c r="AK107" s="27"/>
      <c r="AL107" s="27"/>
      <c r="AM107" s="7"/>
      <c r="AN107" s="7"/>
      <c r="AO107" s="7"/>
      <c r="AP107" s="7"/>
      <c r="AQ107" s="7">
        <f t="shared" si="13"/>
        <v>0</v>
      </c>
      <c r="AR107" s="3">
        <f>34*1</f>
        <v>34</v>
      </c>
      <c r="AS107" s="8">
        <f t="shared" si="14"/>
        <v>0</v>
      </c>
    </row>
    <row r="108" spans="1:45" s="45" customFormat="1" ht="18" customHeight="1">
      <c r="A108" s="130"/>
      <c r="B108" s="128"/>
      <c r="C108" s="24" t="s">
        <v>78</v>
      </c>
      <c r="D108" s="25"/>
      <c r="E108" s="4"/>
      <c r="F108" s="4"/>
      <c r="G108" s="4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43"/>
      <c r="AK108" s="27"/>
      <c r="AL108" s="27"/>
      <c r="AM108" s="7"/>
      <c r="AN108" s="7"/>
      <c r="AO108" s="7"/>
      <c r="AP108" s="7"/>
      <c r="AQ108" s="7">
        <f t="shared" si="13"/>
        <v>0</v>
      </c>
      <c r="AR108" s="3">
        <f t="shared" ref="AR108:AR118" si="16">34*1</f>
        <v>34</v>
      </c>
      <c r="AS108" s="8">
        <f t="shared" si="14"/>
        <v>0</v>
      </c>
    </row>
    <row r="109" spans="1:45" s="45" customFormat="1" ht="18" customHeight="1">
      <c r="A109" s="130"/>
      <c r="B109" s="126" t="s">
        <v>29</v>
      </c>
      <c r="C109" s="24" t="s">
        <v>79</v>
      </c>
      <c r="D109" s="2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3"/>
      <c r="AJ109" s="27"/>
      <c r="AK109" s="4"/>
      <c r="AL109" s="4"/>
      <c r="AM109" s="7"/>
      <c r="AN109" s="7"/>
      <c r="AO109" s="7"/>
      <c r="AP109" s="7"/>
      <c r="AQ109" s="7">
        <f t="shared" si="13"/>
        <v>0</v>
      </c>
      <c r="AR109" s="3">
        <f t="shared" si="16"/>
        <v>34</v>
      </c>
      <c r="AS109" s="8">
        <f t="shared" si="14"/>
        <v>0</v>
      </c>
    </row>
    <row r="110" spans="1:45" s="45" customFormat="1" ht="15.75" customHeight="1">
      <c r="A110" s="130"/>
      <c r="B110" s="127"/>
      <c r="C110" s="24" t="s">
        <v>77</v>
      </c>
      <c r="D110" s="22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3"/>
      <c r="AG110" s="3"/>
      <c r="AH110" s="4"/>
      <c r="AI110" s="27"/>
      <c r="AJ110" s="7"/>
      <c r="AK110" s="3"/>
      <c r="AL110" s="4"/>
      <c r="AM110" s="7"/>
      <c r="AN110" s="7"/>
      <c r="AO110" s="7"/>
      <c r="AP110" s="7"/>
      <c r="AQ110" s="7">
        <f t="shared" si="13"/>
        <v>0</v>
      </c>
      <c r="AR110" s="3">
        <f t="shared" si="16"/>
        <v>34</v>
      </c>
      <c r="AS110" s="8">
        <f t="shared" si="14"/>
        <v>0</v>
      </c>
    </row>
    <row r="111" spans="1:45" s="45" customFormat="1" ht="12.75" customHeight="1">
      <c r="A111" s="130"/>
      <c r="B111" s="128"/>
      <c r="C111" s="24" t="s">
        <v>78</v>
      </c>
      <c r="D111" s="22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3"/>
      <c r="AG111" s="3"/>
      <c r="AH111" s="4"/>
      <c r="AI111" s="27"/>
      <c r="AJ111" s="7"/>
      <c r="AK111" s="3"/>
      <c r="AL111" s="4"/>
      <c r="AM111" s="7"/>
      <c r="AN111" s="7"/>
      <c r="AO111" s="7"/>
      <c r="AP111" s="7"/>
      <c r="AQ111" s="7">
        <f t="shared" si="13"/>
        <v>0</v>
      </c>
      <c r="AR111" s="3">
        <f t="shared" si="16"/>
        <v>34</v>
      </c>
      <c r="AS111" s="8">
        <f t="shared" si="14"/>
        <v>0</v>
      </c>
    </row>
    <row r="112" spans="1:45" s="45" customFormat="1" ht="18" customHeight="1">
      <c r="A112" s="130"/>
      <c r="B112" s="126" t="s">
        <v>28</v>
      </c>
      <c r="C112" s="24" t="s">
        <v>79</v>
      </c>
      <c r="D112" s="22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3"/>
      <c r="AG112" s="3"/>
      <c r="AH112" s="4"/>
      <c r="AI112" s="27"/>
      <c r="AJ112" s="7"/>
      <c r="AK112" s="3"/>
      <c r="AL112" s="4"/>
      <c r="AM112" s="7"/>
      <c r="AN112" s="7"/>
      <c r="AO112" s="7"/>
      <c r="AP112" s="7"/>
      <c r="AQ112" s="7">
        <f t="shared" si="13"/>
        <v>0</v>
      </c>
      <c r="AR112" s="3">
        <f t="shared" si="16"/>
        <v>34</v>
      </c>
      <c r="AS112" s="8">
        <f t="shared" si="14"/>
        <v>0</v>
      </c>
    </row>
    <row r="113" spans="1:45" s="45" customFormat="1" ht="15.75" customHeight="1">
      <c r="A113" s="130"/>
      <c r="B113" s="127"/>
      <c r="C113" s="24" t="s">
        <v>77</v>
      </c>
      <c r="D113" s="22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3"/>
      <c r="AG113" s="3"/>
      <c r="AH113" s="4"/>
      <c r="AI113" s="27"/>
      <c r="AJ113" s="7"/>
      <c r="AK113" s="3"/>
      <c r="AL113" s="4"/>
      <c r="AM113" s="7"/>
      <c r="AN113" s="7"/>
      <c r="AO113" s="7"/>
      <c r="AP113" s="7"/>
      <c r="AQ113" s="7">
        <f t="shared" si="13"/>
        <v>0</v>
      </c>
      <c r="AR113" s="3">
        <f t="shared" si="16"/>
        <v>34</v>
      </c>
      <c r="AS113" s="8">
        <f t="shared" si="14"/>
        <v>0</v>
      </c>
    </row>
    <row r="114" spans="1:45" s="45" customFormat="1" ht="15.75" customHeight="1">
      <c r="A114" s="130"/>
      <c r="B114" s="128"/>
      <c r="C114" s="24" t="s">
        <v>78</v>
      </c>
      <c r="D114" s="22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3"/>
      <c r="AG114" s="3"/>
      <c r="AH114" s="4"/>
      <c r="AI114" s="27"/>
      <c r="AJ114" s="7"/>
      <c r="AK114" s="3"/>
      <c r="AL114" s="4"/>
      <c r="AM114" s="7"/>
      <c r="AN114" s="7"/>
      <c r="AO114" s="7"/>
      <c r="AP114" s="7"/>
      <c r="AQ114" s="7">
        <f t="shared" si="13"/>
        <v>0</v>
      </c>
      <c r="AR114" s="3">
        <f t="shared" si="16"/>
        <v>34</v>
      </c>
      <c r="AS114" s="8">
        <f t="shared" si="14"/>
        <v>0</v>
      </c>
    </row>
    <row r="115" spans="1:45" s="45" customFormat="1" ht="18" customHeight="1">
      <c r="A115" s="130"/>
      <c r="B115" s="122" t="s">
        <v>51</v>
      </c>
      <c r="C115" s="24" t="s">
        <v>79</v>
      </c>
      <c r="D115" s="22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3"/>
      <c r="AG115" s="3"/>
      <c r="AH115" s="4"/>
      <c r="AI115" s="27"/>
      <c r="AJ115" s="7"/>
      <c r="AK115" s="3"/>
      <c r="AL115" s="4"/>
      <c r="AM115" s="7"/>
      <c r="AN115" s="7"/>
      <c r="AO115" s="7"/>
      <c r="AP115" s="7"/>
      <c r="AQ115" s="7">
        <f t="shared" si="13"/>
        <v>0</v>
      </c>
      <c r="AR115" s="3">
        <f t="shared" si="16"/>
        <v>34</v>
      </c>
      <c r="AS115" s="8">
        <f t="shared" si="14"/>
        <v>0</v>
      </c>
    </row>
    <row r="116" spans="1:45" s="45" customFormat="1" ht="14.25" customHeight="1">
      <c r="A116" s="130"/>
      <c r="B116" s="122"/>
      <c r="C116" s="24" t="s">
        <v>77</v>
      </c>
      <c r="D116" s="22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3"/>
      <c r="AG116" s="3"/>
      <c r="AH116" s="4"/>
      <c r="AI116" s="27"/>
      <c r="AJ116" s="7"/>
      <c r="AK116" s="3"/>
      <c r="AL116" s="4"/>
      <c r="AM116" s="7"/>
      <c r="AN116" s="7"/>
      <c r="AO116" s="7"/>
      <c r="AP116" s="7"/>
      <c r="AQ116" s="7">
        <f t="shared" si="13"/>
        <v>0</v>
      </c>
      <c r="AR116" s="3">
        <f t="shared" si="16"/>
        <v>34</v>
      </c>
      <c r="AS116" s="8">
        <f t="shared" si="14"/>
        <v>0</v>
      </c>
    </row>
    <row r="117" spans="1:45" s="45" customFormat="1" ht="12.75" customHeight="1">
      <c r="A117" s="130"/>
      <c r="B117" s="122"/>
      <c r="C117" s="24" t="s">
        <v>78</v>
      </c>
      <c r="D117" s="22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3"/>
      <c r="AG117" s="3"/>
      <c r="AH117" s="4"/>
      <c r="AI117" s="27"/>
      <c r="AJ117" s="7"/>
      <c r="AK117" s="3"/>
      <c r="AL117" s="4"/>
      <c r="AM117" s="7"/>
      <c r="AN117" s="7"/>
      <c r="AO117" s="7"/>
      <c r="AP117" s="7"/>
      <c r="AQ117" s="7">
        <f t="shared" si="13"/>
        <v>0</v>
      </c>
      <c r="AR117" s="3">
        <f t="shared" si="16"/>
        <v>34</v>
      </c>
      <c r="AS117" s="8">
        <f t="shared" si="14"/>
        <v>0</v>
      </c>
    </row>
    <row r="118" spans="1:45" s="45" customFormat="1" ht="12.75" customHeight="1">
      <c r="A118" s="130"/>
      <c r="B118" s="126" t="s">
        <v>52</v>
      </c>
      <c r="C118" s="24" t="s">
        <v>79</v>
      </c>
      <c r="D118" s="22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3"/>
      <c r="AG118" s="3"/>
      <c r="AH118" s="4"/>
      <c r="AI118" s="27"/>
      <c r="AJ118" s="7"/>
      <c r="AK118" s="3"/>
      <c r="AL118" s="4"/>
      <c r="AM118" s="7"/>
      <c r="AN118" s="7"/>
      <c r="AO118" s="7"/>
      <c r="AP118" s="7"/>
      <c r="AQ118" s="7">
        <f t="shared" si="13"/>
        <v>0</v>
      </c>
      <c r="AR118" s="3">
        <f t="shared" si="16"/>
        <v>34</v>
      </c>
      <c r="AS118" s="8">
        <f t="shared" si="14"/>
        <v>0</v>
      </c>
    </row>
    <row r="119" spans="1:45" s="45" customFormat="1" ht="12.75" customHeight="1">
      <c r="A119" s="130"/>
      <c r="B119" s="127"/>
      <c r="C119" s="24" t="s">
        <v>77</v>
      </c>
      <c r="D119" s="2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3"/>
      <c r="AI119" s="3"/>
      <c r="AJ119" s="7"/>
      <c r="AK119" s="27"/>
      <c r="AL119" s="4"/>
      <c r="AM119" s="7"/>
      <c r="AN119" s="7"/>
      <c r="AO119" s="7"/>
      <c r="AP119" s="7"/>
      <c r="AQ119" s="7">
        <f t="shared" si="13"/>
        <v>0</v>
      </c>
      <c r="AR119" s="3">
        <f t="shared" ref="AR119:AR124" si="17">34*2</f>
        <v>68</v>
      </c>
      <c r="AS119" s="8">
        <f t="shared" si="14"/>
        <v>0</v>
      </c>
    </row>
    <row r="120" spans="1:45" s="45" customFormat="1" ht="12.75" customHeight="1">
      <c r="A120" s="130"/>
      <c r="B120" s="128"/>
      <c r="C120" s="24" t="s">
        <v>78</v>
      </c>
      <c r="D120" s="2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3"/>
      <c r="AI120" s="3"/>
      <c r="AJ120" s="7"/>
      <c r="AK120" s="27"/>
      <c r="AL120" s="4"/>
      <c r="AM120" s="7"/>
      <c r="AN120" s="7"/>
      <c r="AO120" s="7"/>
      <c r="AP120" s="7"/>
      <c r="AQ120" s="7">
        <f t="shared" si="13"/>
        <v>0</v>
      </c>
      <c r="AR120" s="3">
        <f t="shared" si="17"/>
        <v>68</v>
      </c>
      <c r="AS120" s="8">
        <f t="shared" si="14"/>
        <v>0</v>
      </c>
    </row>
    <row r="121" spans="1:45" s="45" customFormat="1" ht="15" customHeight="1">
      <c r="A121" s="130"/>
      <c r="B121" s="122" t="s">
        <v>76</v>
      </c>
      <c r="C121" s="24" t="s">
        <v>79</v>
      </c>
      <c r="D121" s="25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3"/>
      <c r="AI121" s="3"/>
      <c r="AJ121" s="7"/>
      <c r="AK121" s="27"/>
      <c r="AL121" s="4"/>
      <c r="AM121" s="7"/>
      <c r="AN121" s="7"/>
      <c r="AO121" s="7"/>
      <c r="AP121" s="7"/>
      <c r="AQ121" s="7">
        <f t="shared" si="13"/>
        <v>0</v>
      </c>
      <c r="AR121" s="3">
        <f t="shared" si="17"/>
        <v>68</v>
      </c>
      <c r="AS121" s="8">
        <f t="shared" si="14"/>
        <v>0</v>
      </c>
    </row>
    <row r="122" spans="1:45" s="45" customFormat="1" ht="12.75" customHeight="1">
      <c r="A122" s="130"/>
      <c r="B122" s="122"/>
      <c r="C122" s="24" t="s">
        <v>77</v>
      </c>
      <c r="D122" s="25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3"/>
      <c r="AI122" s="3"/>
      <c r="AJ122" s="7"/>
      <c r="AK122" s="27"/>
      <c r="AL122" s="4"/>
      <c r="AM122" s="7"/>
      <c r="AN122" s="7"/>
      <c r="AO122" s="7"/>
      <c r="AP122" s="7"/>
      <c r="AQ122" s="7">
        <f t="shared" si="13"/>
        <v>0</v>
      </c>
      <c r="AR122" s="3">
        <f t="shared" si="17"/>
        <v>68</v>
      </c>
      <c r="AS122" s="8">
        <f t="shared" si="14"/>
        <v>0</v>
      </c>
    </row>
    <row r="123" spans="1:45" s="45" customFormat="1" ht="15" customHeight="1">
      <c r="A123" s="130"/>
      <c r="B123" s="122"/>
      <c r="C123" s="24" t="s">
        <v>78</v>
      </c>
      <c r="D123" s="25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3"/>
      <c r="AI123" s="3"/>
      <c r="AJ123" s="7"/>
      <c r="AK123" s="27"/>
      <c r="AL123" s="4"/>
      <c r="AM123" s="7"/>
      <c r="AN123" s="7"/>
      <c r="AO123" s="7"/>
      <c r="AP123" s="7"/>
      <c r="AQ123" s="7">
        <f t="shared" si="13"/>
        <v>0</v>
      </c>
      <c r="AR123" s="3">
        <f t="shared" si="17"/>
        <v>68</v>
      </c>
      <c r="AS123" s="8">
        <f t="shared" si="14"/>
        <v>0</v>
      </c>
    </row>
    <row r="124" spans="1:45" s="45" customFormat="1" ht="15" customHeight="1">
      <c r="A124" s="130"/>
      <c r="B124" s="126" t="s">
        <v>69</v>
      </c>
      <c r="C124" s="24" t="s">
        <v>79</v>
      </c>
      <c r="D124" s="25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3"/>
      <c r="AI124" s="3"/>
      <c r="AJ124" s="7"/>
      <c r="AK124" s="27"/>
      <c r="AL124" s="4"/>
      <c r="AM124" s="7"/>
      <c r="AN124" s="7"/>
      <c r="AO124" s="7"/>
      <c r="AP124" s="7"/>
      <c r="AQ124" s="7">
        <f t="shared" si="13"/>
        <v>0</v>
      </c>
      <c r="AR124" s="3">
        <f t="shared" si="17"/>
        <v>68</v>
      </c>
      <c r="AS124" s="8">
        <f t="shared" si="14"/>
        <v>0</v>
      </c>
    </row>
    <row r="125" spans="1:45" s="45" customFormat="1" ht="14.25" customHeight="1">
      <c r="A125" s="130"/>
      <c r="B125" s="127"/>
      <c r="C125" s="103"/>
      <c r="D125" s="10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4"/>
      <c r="AN125" s="64"/>
      <c r="AO125" s="64"/>
      <c r="AP125" s="64"/>
      <c r="AQ125" s="64"/>
      <c r="AR125" s="64"/>
      <c r="AS125" s="64"/>
    </row>
    <row r="126" spans="1:45" s="45" customFormat="1" ht="35.25" customHeight="1">
      <c r="A126" s="130"/>
      <c r="B126" s="127"/>
      <c r="C126" s="95"/>
      <c r="D126" s="96"/>
      <c r="E126" s="134" t="s">
        <v>38</v>
      </c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  <c r="Z126" s="135"/>
      <c r="AA126" s="135"/>
      <c r="AB126" s="135"/>
      <c r="AC126" s="135"/>
      <c r="AD126" s="135"/>
      <c r="AE126" s="135"/>
      <c r="AF126" s="135"/>
      <c r="AG126" s="135"/>
      <c r="AH126" s="135"/>
      <c r="AI126" s="135"/>
      <c r="AJ126" s="135"/>
      <c r="AK126" s="135"/>
      <c r="AL126" s="135"/>
      <c r="AM126" s="135"/>
      <c r="AN126" s="135"/>
      <c r="AO126" s="135"/>
      <c r="AP126" s="136"/>
      <c r="AQ126" s="139" t="s">
        <v>20</v>
      </c>
      <c r="AR126" s="142" t="s">
        <v>22</v>
      </c>
      <c r="AS126" s="147" t="s">
        <v>21</v>
      </c>
    </row>
    <row r="127" spans="1:45" s="45" customFormat="1" ht="27" customHeight="1">
      <c r="A127" s="103"/>
      <c r="B127" s="103"/>
      <c r="C127" s="99"/>
      <c r="D127" s="23" t="s">
        <v>18</v>
      </c>
      <c r="E127" s="131" t="s">
        <v>1</v>
      </c>
      <c r="F127" s="132"/>
      <c r="G127" s="132"/>
      <c r="H127" s="133"/>
      <c r="I127" s="131" t="s">
        <v>2</v>
      </c>
      <c r="J127" s="132"/>
      <c r="K127" s="132"/>
      <c r="L127" s="133"/>
      <c r="M127" s="131" t="s">
        <v>3</v>
      </c>
      <c r="N127" s="132"/>
      <c r="O127" s="132"/>
      <c r="P127" s="133"/>
      <c r="Q127" s="131" t="s">
        <v>4</v>
      </c>
      <c r="R127" s="132"/>
      <c r="S127" s="132"/>
      <c r="T127" s="133"/>
      <c r="U127" s="131" t="s">
        <v>5</v>
      </c>
      <c r="V127" s="132"/>
      <c r="W127" s="133"/>
      <c r="X127" s="131" t="s">
        <v>6</v>
      </c>
      <c r="Y127" s="132"/>
      <c r="Z127" s="132"/>
      <c r="AA127" s="133"/>
      <c r="AB127" s="131" t="s">
        <v>7</v>
      </c>
      <c r="AC127" s="132"/>
      <c r="AD127" s="133"/>
      <c r="AE127" s="131" t="s">
        <v>8</v>
      </c>
      <c r="AF127" s="132"/>
      <c r="AG127" s="132"/>
      <c r="AH127" s="132"/>
      <c r="AI127" s="133"/>
      <c r="AJ127" s="131" t="s">
        <v>9</v>
      </c>
      <c r="AK127" s="132"/>
      <c r="AL127" s="133"/>
      <c r="AM127" s="131" t="s">
        <v>10</v>
      </c>
      <c r="AN127" s="132"/>
      <c r="AO127" s="132"/>
      <c r="AP127" s="133"/>
      <c r="AQ127" s="140"/>
      <c r="AR127" s="143"/>
      <c r="AS127" s="148"/>
    </row>
    <row r="128" spans="1:45" s="2" customFormat="1" ht="116.25" customHeight="1">
      <c r="A128" s="94" t="s">
        <v>30</v>
      </c>
      <c r="B128" s="95"/>
      <c r="C128" s="102"/>
      <c r="D128" s="23" t="s">
        <v>19</v>
      </c>
      <c r="E128" s="5">
        <v>1</v>
      </c>
      <c r="F128" s="5">
        <v>2</v>
      </c>
      <c r="G128" s="5">
        <v>3</v>
      </c>
      <c r="H128" s="5">
        <v>4</v>
      </c>
      <c r="I128" s="5">
        <v>5</v>
      </c>
      <c r="J128" s="5">
        <v>6</v>
      </c>
      <c r="K128" s="5">
        <v>7</v>
      </c>
      <c r="L128" s="5">
        <v>8</v>
      </c>
      <c r="M128" s="5">
        <v>9</v>
      </c>
      <c r="N128" s="5">
        <v>10</v>
      </c>
      <c r="O128" s="5">
        <v>11</v>
      </c>
      <c r="P128" s="5">
        <v>12</v>
      </c>
      <c r="Q128" s="5">
        <v>13</v>
      </c>
      <c r="R128" s="5">
        <v>14</v>
      </c>
      <c r="S128" s="5">
        <v>15</v>
      </c>
      <c r="T128" s="5">
        <v>16</v>
      </c>
      <c r="U128" s="5">
        <v>17</v>
      </c>
      <c r="V128" s="5">
        <v>18</v>
      </c>
      <c r="W128" s="5">
        <v>19</v>
      </c>
      <c r="X128" s="5">
        <v>20</v>
      </c>
      <c r="Y128" s="5">
        <v>21</v>
      </c>
      <c r="Z128" s="5">
        <v>22</v>
      </c>
      <c r="AA128" s="5">
        <v>23</v>
      </c>
      <c r="AB128" s="5">
        <v>24</v>
      </c>
      <c r="AC128" s="5">
        <v>25</v>
      </c>
      <c r="AD128" s="5">
        <v>26</v>
      </c>
      <c r="AE128" s="5">
        <v>27</v>
      </c>
      <c r="AF128" s="5">
        <v>28</v>
      </c>
      <c r="AG128" s="5">
        <v>29</v>
      </c>
      <c r="AH128" s="5">
        <v>30</v>
      </c>
      <c r="AI128" s="5">
        <v>31</v>
      </c>
      <c r="AJ128" s="5">
        <v>32</v>
      </c>
      <c r="AK128" s="5">
        <v>33</v>
      </c>
      <c r="AL128" s="5">
        <v>34</v>
      </c>
      <c r="AM128" s="5">
        <v>35</v>
      </c>
      <c r="AN128" s="5">
        <v>36</v>
      </c>
      <c r="AO128" s="5">
        <v>37</v>
      </c>
      <c r="AP128" s="5">
        <v>38</v>
      </c>
      <c r="AQ128" s="141"/>
      <c r="AR128" s="144"/>
      <c r="AS128" s="149"/>
    </row>
    <row r="129" spans="1:45" s="2" customFormat="1" ht="44.25" customHeight="1">
      <c r="A129" s="97" t="s">
        <v>0</v>
      </c>
      <c r="B129" s="98"/>
      <c r="C129" s="24"/>
      <c r="D129" s="25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44"/>
      <c r="AN129" s="44"/>
      <c r="AO129" s="44"/>
      <c r="AP129" s="44"/>
      <c r="AQ129" s="7">
        <f t="shared" ref="AQ129:AQ161" si="18">SUM(E129:AP129)</f>
        <v>0</v>
      </c>
      <c r="AR129" s="3">
        <f>34*6</f>
        <v>204</v>
      </c>
      <c r="AS129" s="8">
        <f t="shared" ref="AS129:AS161" si="19">AQ129/AR129</f>
        <v>0</v>
      </c>
    </row>
    <row r="130" spans="1:45" s="6" customFormat="1" ht="11.25" customHeight="1">
      <c r="A130" s="100"/>
      <c r="B130" s="101"/>
      <c r="C130" s="24"/>
      <c r="D130" s="25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44"/>
      <c r="AN130" s="44"/>
      <c r="AO130" s="44"/>
      <c r="AP130" s="44"/>
      <c r="AQ130" s="7">
        <f t="shared" si="18"/>
        <v>0</v>
      </c>
      <c r="AR130" s="3">
        <f>34*6</f>
        <v>204</v>
      </c>
      <c r="AS130" s="8">
        <f t="shared" si="19"/>
        <v>0</v>
      </c>
    </row>
    <row r="131" spans="1:45" ht="12.75" customHeight="1">
      <c r="A131" s="129" t="s">
        <v>24</v>
      </c>
      <c r="B131" s="126" t="s">
        <v>13</v>
      </c>
      <c r="C131" s="24">
        <v>6</v>
      </c>
      <c r="D131" s="25"/>
      <c r="E131" s="27"/>
      <c r="F131" s="93" t="s">
        <v>145</v>
      </c>
      <c r="G131" s="27"/>
      <c r="H131" s="27"/>
      <c r="I131" s="27"/>
      <c r="J131" s="27"/>
      <c r="K131" s="93" t="s">
        <v>149</v>
      </c>
      <c r="L131" s="27"/>
      <c r="M131" s="27"/>
      <c r="N131" s="27"/>
      <c r="O131" s="93" t="s">
        <v>213</v>
      </c>
      <c r="P131" s="27"/>
      <c r="Q131" s="27"/>
      <c r="R131" s="93" t="s">
        <v>214</v>
      </c>
      <c r="S131" s="27"/>
      <c r="T131" s="93" t="s">
        <v>215</v>
      </c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44"/>
      <c r="AN131" s="44"/>
      <c r="AO131" s="44"/>
      <c r="AP131" s="44"/>
      <c r="AQ131" s="7">
        <f t="shared" si="18"/>
        <v>0</v>
      </c>
      <c r="AR131" s="3">
        <f>34*6</f>
        <v>204</v>
      </c>
      <c r="AS131" s="8">
        <f t="shared" si="19"/>
        <v>0</v>
      </c>
    </row>
    <row r="132" spans="1:45">
      <c r="A132" s="129"/>
      <c r="B132" s="127"/>
      <c r="C132" s="24"/>
      <c r="D132" s="25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44"/>
      <c r="AN132" s="44"/>
      <c r="AO132" s="44"/>
      <c r="AP132" s="44"/>
      <c r="AQ132" s="7">
        <f t="shared" si="18"/>
        <v>0</v>
      </c>
      <c r="AR132" s="3">
        <f t="shared" ref="AR132:AR137" si="20">34*3</f>
        <v>102</v>
      </c>
      <c r="AS132" s="8">
        <f t="shared" si="19"/>
        <v>0</v>
      </c>
    </row>
    <row r="133" spans="1:45" ht="12.75" customHeight="1">
      <c r="A133" s="129"/>
      <c r="B133" s="128"/>
      <c r="C133" s="24"/>
      <c r="D133" s="25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44"/>
      <c r="AN133" s="44"/>
      <c r="AO133" s="44"/>
      <c r="AP133" s="44"/>
      <c r="AQ133" s="7">
        <f t="shared" si="18"/>
        <v>0</v>
      </c>
      <c r="AR133" s="3">
        <f t="shared" si="20"/>
        <v>102</v>
      </c>
      <c r="AS133" s="8">
        <f t="shared" si="19"/>
        <v>0</v>
      </c>
    </row>
    <row r="134" spans="1:45" ht="12.75" customHeight="1">
      <c r="A134" s="129"/>
      <c r="B134" s="126" t="s">
        <v>26</v>
      </c>
      <c r="C134" s="24">
        <v>6</v>
      </c>
      <c r="D134" s="25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44"/>
      <c r="AN134" s="44"/>
      <c r="AO134" s="44"/>
      <c r="AP134" s="44"/>
      <c r="AQ134" s="7">
        <f t="shared" si="18"/>
        <v>0</v>
      </c>
      <c r="AR134" s="3">
        <f t="shared" si="20"/>
        <v>102</v>
      </c>
      <c r="AS134" s="8">
        <f t="shared" si="19"/>
        <v>0</v>
      </c>
    </row>
    <row r="135" spans="1:45">
      <c r="A135" s="129"/>
      <c r="B135" s="127"/>
      <c r="C135" s="24"/>
      <c r="D135" s="25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44"/>
      <c r="AN135" s="44"/>
      <c r="AO135" s="44"/>
      <c r="AP135" s="44"/>
      <c r="AQ135" s="7">
        <f t="shared" si="18"/>
        <v>0</v>
      </c>
      <c r="AR135" s="3">
        <f t="shared" si="20"/>
        <v>102</v>
      </c>
      <c r="AS135" s="8">
        <f t="shared" si="19"/>
        <v>0</v>
      </c>
    </row>
    <row r="136" spans="1:45">
      <c r="A136" s="129"/>
      <c r="B136" s="128"/>
      <c r="C136" s="24"/>
      <c r="D136" s="25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44"/>
      <c r="AJ136" s="44"/>
      <c r="AK136" s="27"/>
      <c r="AL136" s="27"/>
      <c r="AM136" s="44"/>
      <c r="AN136" s="44"/>
      <c r="AO136" s="44"/>
      <c r="AP136" s="44"/>
      <c r="AQ136" s="7">
        <f t="shared" si="18"/>
        <v>0</v>
      </c>
      <c r="AR136" s="3">
        <f t="shared" si="20"/>
        <v>102</v>
      </c>
      <c r="AS136" s="8">
        <f t="shared" si="19"/>
        <v>0</v>
      </c>
    </row>
    <row r="137" spans="1:45" ht="12.75" customHeight="1">
      <c r="A137" s="129"/>
      <c r="B137" s="126" t="s">
        <v>124</v>
      </c>
      <c r="C137" s="24">
        <v>6</v>
      </c>
      <c r="D137" s="25"/>
      <c r="E137" s="27"/>
      <c r="F137" s="27"/>
      <c r="G137" s="27"/>
      <c r="H137" s="27"/>
      <c r="I137" s="93" t="s">
        <v>146</v>
      </c>
      <c r="J137" s="27"/>
      <c r="K137" s="93" t="s">
        <v>148</v>
      </c>
      <c r="L137" s="27"/>
      <c r="M137" s="27"/>
      <c r="N137" s="27"/>
      <c r="O137" s="93" t="s">
        <v>203</v>
      </c>
      <c r="P137" s="27"/>
      <c r="Q137" s="93" t="s">
        <v>204</v>
      </c>
      <c r="R137" s="27"/>
      <c r="S137" s="27"/>
      <c r="T137" s="93" t="s">
        <v>205</v>
      </c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44"/>
      <c r="AJ137" s="44"/>
      <c r="AK137" s="27"/>
      <c r="AL137" s="27"/>
      <c r="AM137" s="44"/>
      <c r="AN137" s="44"/>
      <c r="AO137" s="44"/>
      <c r="AP137" s="44"/>
      <c r="AQ137" s="7">
        <f t="shared" si="18"/>
        <v>0</v>
      </c>
      <c r="AR137" s="3">
        <f t="shared" si="20"/>
        <v>102</v>
      </c>
      <c r="AS137" s="8">
        <f t="shared" si="19"/>
        <v>0</v>
      </c>
    </row>
    <row r="138" spans="1:45" ht="12.75" customHeight="1">
      <c r="A138" s="129"/>
      <c r="B138" s="127"/>
      <c r="C138" s="24"/>
      <c r="D138" s="25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44"/>
      <c r="AJ138" s="44"/>
      <c r="AK138" s="27"/>
      <c r="AL138" s="27"/>
      <c r="AM138" s="44"/>
      <c r="AN138" s="44"/>
      <c r="AO138" s="44"/>
      <c r="AP138" s="44"/>
      <c r="AQ138" s="7">
        <f t="shared" si="18"/>
        <v>0</v>
      </c>
      <c r="AR138" s="3">
        <f>34*5</f>
        <v>170</v>
      </c>
      <c r="AS138" s="8">
        <f t="shared" si="19"/>
        <v>0</v>
      </c>
    </row>
    <row r="139" spans="1:45">
      <c r="A139" s="129"/>
      <c r="B139" s="128"/>
      <c r="C139" s="24"/>
      <c r="D139" s="25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44"/>
      <c r="AJ139" s="44"/>
      <c r="AK139" s="27"/>
      <c r="AL139" s="27"/>
      <c r="AM139" s="44"/>
      <c r="AN139" s="44"/>
      <c r="AO139" s="44"/>
      <c r="AP139" s="44"/>
      <c r="AQ139" s="7">
        <f t="shared" si="18"/>
        <v>0</v>
      </c>
      <c r="AR139" s="3">
        <f>34*5</f>
        <v>170</v>
      </c>
      <c r="AS139" s="8">
        <f t="shared" si="19"/>
        <v>0</v>
      </c>
    </row>
    <row r="140" spans="1:45" ht="12.75" customHeight="1">
      <c r="A140" s="129"/>
      <c r="B140" s="126" t="s">
        <v>11</v>
      </c>
      <c r="C140" s="24">
        <v>6</v>
      </c>
      <c r="D140" s="25"/>
      <c r="E140" s="27"/>
      <c r="F140" s="93" t="s">
        <v>144</v>
      </c>
      <c r="G140" s="27"/>
      <c r="H140" s="27"/>
      <c r="I140" s="27"/>
      <c r="J140" s="93" t="s">
        <v>147</v>
      </c>
      <c r="K140" s="27"/>
      <c r="L140" s="27"/>
      <c r="M140" s="27"/>
      <c r="N140" s="27"/>
      <c r="O140" s="93" t="s">
        <v>174</v>
      </c>
      <c r="P140" s="27"/>
      <c r="Q140" s="27"/>
      <c r="R140" s="27"/>
      <c r="S140" s="93" t="s">
        <v>175</v>
      </c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44"/>
      <c r="AJ140" s="44"/>
      <c r="AK140" s="27"/>
      <c r="AL140" s="27"/>
      <c r="AM140" s="44"/>
      <c r="AN140" s="44"/>
      <c r="AO140" s="44"/>
      <c r="AP140" s="44"/>
      <c r="AQ140" s="7">
        <f t="shared" si="18"/>
        <v>0</v>
      </c>
      <c r="AR140" s="3">
        <f>34*5</f>
        <v>170</v>
      </c>
      <c r="AS140" s="8">
        <f t="shared" si="19"/>
        <v>0</v>
      </c>
    </row>
    <row r="141" spans="1:45" ht="12.75" customHeight="1">
      <c r="A141" s="129"/>
      <c r="B141" s="127"/>
      <c r="C141" s="24"/>
      <c r="D141" s="25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44"/>
      <c r="AJ141" s="44"/>
      <c r="AK141" s="27"/>
      <c r="AL141" s="27"/>
      <c r="AM141" s="44"/>
      <c r="AN141" s="44"/>
      <c r="AO141" s="44"/>
      <c r="AP141" s="44"/>
      <c r="AQ141" s="7">
        <f t="shared" si="18"/>
        <v>0</v>
      </c>
      <c r="AR141" s="3">
        <f>34*3</f>
        <v>102</v>
      </c>
      <c r="AS141" s="8">
        <f t="shared" si="19"/>
        <v>0</v>
      </c>
    </row>
    <row r="142" spans="1:45" ht="12.75" customHeight="1">
      <c r="A142" s="129"/>
      <c r="B142" s="128"/>
      <c r="C142" s="24"/>
      <c r="D142" s="25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44"/>
      <c r="AJ142" s="44"/>
      <c r="AK142" s="27"/>
      <c r="AL142" s="27"/>
      <c r="AM142" s="44"/>
      <c r="AN142" s="44"/>
      <c r="AO142" s="44"/>
      <c r="AP142" s="44"/>
      <c r="AQ142" s="7">
        <f t="shared" si="18"/>
        <v>0</v>
      </c>
      <c r="AR142" s="3">
        <f>34*3</f>
        <v>102</v>
      </c>
      <c r="AS142" s="8">
        <f t="shared" si="19"/>
        <v>0</v>
      </c>
    </row>
    <row r="143" spans="1:45">
      <c r="A143" s="129"/>
      <c r="B143" s="126" t="s">
        <v>27</v>
      </c>
      <c r="C143" s="24">
        <v>6</v>
      </c>
      <c r="D143" s="25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43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44"/>
      <c r="AJ143" s="44"/>
      <c r="AK143" s="27"/>
      <c r="AL143" s="27"/>
      <c r="AM143" s="44"/>
      <c r="AN143" s="44"/>
      <c r="AO143" s="44"/>
      <c r="AP143" s="44"/>
      <c r="AQ143" s="7">
        <f t="shared" si="18"/>
        <v>0</v>
      </c>
      <c r="AR143" s="3">
        <f>34*3</f>
        <v>102</v>
      </c>
      <c r="AS143" s="8">
        <f t="shared" si="19"/>
        <v>0</v>
      </c>
    </row>
    <row r="144" spans="1:45">
      <c r="A144" s="129"/>
      <c r="B144" s="127"/>
      <c r="C144" s="24"/>
      <c r="D144" s="25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43"/>
      <c r="AH144" s="27"/>
      <c r="AI144" s="27"/>
      <c r="AJ144" s="44"/>
      <c r="AK144" s="27"/>
      <c r="AL144" s="27"/>
      <c r="AM144" s="44"/>
      <c r="AN144" s="44"/>
      <c r="AO144" s="44"/>
      <c r="AP144" s="44"/>
      <c r="AQ144" s="7">
        <f t="shared" si="18"/>
        <v>0</v>
      </c>
      <c r="AR144" s="3">
        <f>34*1</f>
        <v>34</v>
      </c>
      <c r="AS144" s="8">
        <f t="shared" si="19"/>
        <v>0</v>
      </c>
    </row>
    <row r="145" spans="1:45" ht="12.75" customHeight="1">
      <c r="A145" s="129"/>
      <c r="B145" s="128"/>
      <c r="C145" s="24"/>
      <c r="D145" s="25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43"/>
      <c r="AK145" s="27"/>
      <c r="AL145" s="27"/>
      <c r="AM145" s="44"/>
      <c r="AN145" s="44"/>
      <c r="AO145" s="44"/>
      <c r="AP145" s="44"/>
      <c r="AQ145" s="7">
        <f t="shared" si="18"/>
        <v>0</v>
      </c>
      <c r="AR145" s="3">
        <f t="shared" ref="AR145:AR155" si="21">34*1</f>
        <v>34</v>
      </c>
      <c r="AS145" s="8">
        <f t="shared" si="19"/>
        <v>0</v>
      </c>
    </row>
    <row r="146" spans="1:45" ht="12.75" customHeight="1">
      <c r="A146" s="129"/>
      <c r="B146" s="126" t="s">
        <v>29</v>
      </c>
      <c r="C146" s="24">
        <v>6</v>
      </c>
      <c r="D146" s="25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44"/>
      <c r="AN146" s="44"/>
      <c r="AO146" s="44"/>
      <c r="AP146" s="44"/>
      <c r="AQ146" s="7">
        <f t="shared" si="18"/>
        <v>0</v>
      </c>
      <c r="AR146" s="3">
        <f t="shared" si="21"/>
        <v>34</v>
      </c>
      <c r="AS146" s="8">
        <f t="shared" si="19"/>
        <v>0</v>
      </c>
    </row>
    <row r="147" spans="1:45" ht="12.75" customHeight="1">
      <c r="A147" s="129"/>
      <c r="B147" s="127"/>
      <c r="C147" s="24"/>
      <c r="D147" s="25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43"/>
      <c r="AJ147" s="27"/>
      <c r="AK147" s="27"/>
      <c r="AL147" s="27"/>
      <c r="AM147" s="44"/>
      <c r="AN147" s="44"/>
      <c r="AO147" s="44"/>
      <c r="AP147" s="44"/>
      <c r="AQ147" s="7">
        <f t="shared" si="18"/>
        <v>0</v>
      </c>
      <c r="AR147" s="3">
        <f t="shared" si="21"/>
        <v>34</v>
      </c>
      <c r="AS147" s="8">
        <f t="shared" si="19"/>
        <v>0</v>
      </c>
    </row>
    <row r="148" spans="1:45" ht="12.75" customHeight="1">
      <c r="A148" s="129"/>
      <c r="B148" s="128"/>
      <c r="C148" s="24"/>
      <c r="D148" s="25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43"/>
      <c r="AG148" s="43"/>
      <c r="AH148" s="27"/>
      <c r="AI148" s="27"/>
      <c r="AJ148" s="44"/>
      <c r="AK148" s="43"/>
      <c r="AL148" s="27"/>
      <c r="AM148" s="44"/>
      <c r="AN148" s="44"/>
      <c r="AO148" s="44"/>
      <c r="AP148" s="44"/>
      <c r="AQ148" s="7">
        <f t="shared" si="18"/>
        <v>0</v>
      </c>
      <c r="AR148" s="3">
        <f t="shared" si="21"/>
        <v>34</v>
      </c>
      <c r="AS148" s="8">
        <f t="shared" si="19"/>
        <v>0</v>
      </c>
    </row>
    <row r="149" spans="1:45" ht="12.75" customHeight="1">
      <c r="A149" s="129"/>
      <c r="B149" s="126" t="s">
        <v>28</v>
      </c>
      <c r="C149" s="24">
        <v>6</v>
      </c>
      <c r="D149" s="25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43"/>
      <c r="AI149" s="43"/>
      <c r="AJ149" s="44"/>
      <c r="AK149" s="27"/>
      <c r="AL149" s="27"/>
      <c r="AM149" s="44"/>
      <c r="AN149" s="44"/>
      <c r="AO149" s="44"/>
      <c r="AP149" s="44"/>
      <c r="AQ149" s="7">
        <f t="shared" si="18"/>
        <v>0</v>
      </c>
      <c r="AR149" s="3">
        <f t="shared" si="21"/>
        <v>34</v>
      </c>
      <c r="AS149" s="8">
        <f t="shared" si="19"/>
        <v>0</v>
      </c>
    </row>
    <row r="150" spans="1:45" ht="12.75" customHeight="1">
      <c r="A150" s="129"/>
      <c r="B150" s="127"/>
      <c r="C150" s="24"/>
      <c r="D150" s="25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43"/>
      <c r="AI150" s="43"/>
      <c r="AJ150" s="44"/>
      <c r="AK150" s="27"/>
      <c r="AL150" s="27"/>
      <c r="AM150" s="44"/>
      <c r="AN150" s="44"/>
      <c r="AO150" s="44"/>
      <c r="AP150" s="44"/>
      <c r="AQ150" s="7">
        <f t="shared" si="18"/>
        <v>0</v>
      </c>
      <c r="AR150" s="3">
        <f t="shared" si="21"/>
        <v>34</v>
      </c>
      <c r="AS150" s="8">
        <f t="shared" si="19"/>
        <v>0</v>
      </c>
    </row>
    <row r="151" spans="1:45" ht="12.75" customHeight="1">
      <c r="A151" s="129"/>
      <c r="B151" s="128"/>
      <c r="C151" s="24"/>
      <c r="D151" s="25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43"/>
      <c r="AI151" s="43"/>
      <c r="AJ151" s="44"/>
      <c r="AK151" s="27"/>
      <c r="AL151" s="27"/>
      <c r="AM151" s="44"/>
      <c r="AN151" s="44"/>
      <c r="AO151" s="44"/>
      <c r="AP151" s="44"/>
      <c r="AQ151" s="7">
        <f t="shared" si="18"/>
        <v>0</v>
      </c>
      <c r="AR151" s="3">
        <f t="shared" si="21"/>
        <v>34</v>
      </c>
      <c r="AS151" s="8">
        <f t="shared" si="19"/>
        <v>0</v>
      </c>
    </row>
    <row r="152" spans="1:45" ht="12.75" customHeight="1">
      <c r="A152" s="129"/>
      <c r="B152" s="122" t="s">
        <v>51</v>
      </c>
      <c r="C152" s="24">
        <v>6</v>
      </c>
      <c r="D152" s="25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43"/>
      <c r="AI152" s="43"/>
      <c r="AJ152" s="44"/>
      <c r="AK152" s="27"/>
      <c r="AL152" s="27"/>
      <c r="AM152" s="44"/>
      <c r="AN152" s="44"/>
      <c r="AO152" s="44"/>
      <c r="AP152" s="44"/>
      <c r="AQ152" s="7">
        <f t="shared" si="18"/>
        <v>0</v>
      </c>
      <c r="AR152" s="3">
        <f t="shared" si="21"/>
        <v>34</v>
      </c>
      <c r="AS152" s="8">
        <f t="shared" si="19"/>
        <v>0</v>
      </c>
    </row>
    <row r="153" spans="1:45" ht="12.75" customHeight="1">
      <c r="A153" s="129"/>
      <c r="B153" s="122"/>
      <c r="C153" s="24"/>
      <c r="D153" s="25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43"/>
      <c r="AI153" s="43"/>
      <c r="AJ153" s="44"/>
      <c r="AK153" s="27"/>
      <c r="AL153" s="27"/>
      <c r="AM153" s="44"/>
      <c r="AN153" s="44"/>
      <c r="AO153" s="44"/>
      <c r="AP153" s="44"/>
      <c r="AQ153" s="7">
        <f t="shared" si="18"/>
        <v>0</v>
      </c>
      <c r="AR153" s="3">
        <f t="shared" si="21"/>
        <v>34</v>
      </c>
      <c r="AS153" s="8">
        <f t="shared" si="19"/>
        <v>0</v>
      </c>
    </row>
    <row r="154" spans="1:45" ht="12.75" customHeight="1">
      <c r="A154" s="129"/>
      <c r="B154" s="122"/>
      <c r="C154" s="24"/>
      <c r="D154" s="25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43"/>
      <c r="AI154" s="43"/>
      <c r="AJ154" s="44"/>
      <c r="AK154" s="27"/>
      <c r="AL154" s="27"/>
      <c r="AM154" s="44"/>
      <c r="AN154" s="44"/>
      <c r="AO154" s="44"/>
      <c r="AP154" s="44"/>
      <c r="AQ154" s="7">
        <f t="shared" si="18"/>
        <v>0</v>
      </c>
      <c r="AR154" s="3">
        <f t="shared" si="21"/>
        <v>34</v>
      </c>
      <c r="AS154" s="8">
        <f t="shared" si="19"/>
        <v>0</v>
      </c>
    </row>
    <row r="155" spans="1:45" ht="12.75" customHeight="1">
      <c r="A155" s="129"/>
      <c r="B155" s="122" t="s">
        <v>52</v>
      </c>
      <c r="C155" s="24">
        <v>6</v>
      </c>
      <c r="D155" s="25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43"/>
      <c r="AI155" s="43"/>
      <c r="AJ155" s="44"/>
      <c r="AK155" s="27"/>
      <c r="AL155" s="27"/>
      <c r="AM155" s="44"/>
      <c r="AN155" s="44"/>
      <c r="AO155" s="44"/>
      <c r="AP155" s="44"/>
      <c r="AQ155" s="7">
        <f t="shared" si="18"/>
        <v>0</v>
      </c>
      <c r="AR155" s="3">
        <f t="shared" si="21"/>
        <v>34</v>
      </c>
      <c r="AS155" s="8">
        <f t="shared" si="19"/>
        <v>0</v>
      </c>
    </row>
    <row r="156" spans="1:45" ht="12.75" customHeight="1">
      <c r="A156" s="129"/>
      <c r="B156" s="122"/>
      <c r="C156" s="24"/>
      <c r="D156" s="25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43"/>
      <c r="AI156" s="43"/>
      <c r="AJ156" s="44"/>
      <c r="AK156" s="27"/>
      <c r="AL156" s="27"/>
      <c r="AM156" s="44"/>
      <c r="AN156" s="44"/>
      <c r="AO156" s="44"/>
      <c r="AP156" s="44"/>
      <c r="AQ156" s="7">
        <f t="shared" si="18"/>
        <v>0</v>
      </c>
      <c r="AR156" s="3">
        <f t="shared" ref="AR156:AR161" si="22">34*2</f>
        <v>68</v>
      </c>
      <c r="AS156" s="8">
        <f t="shared" si="19"/>
        <v>0</v>
      </c>
    </row>
    <row r="157" spans="1:45" ht="12.75" customHeight="1">
      <c r="A157" s="129"/>
      <c r="B157" s="122"/>
      <c r="C157" s="24"/>
      <c r="D157" s="25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43"/>
      <c r="AI157" s="43"/>
      <c r="AJ157" s="44"/>
      <c r="AK157" s="27"/>
      <c r="AL157" s="27"/>
      <c r="AM157" s="44"/>
      <c r="AN157" s="44"/>
      <c r="AO157" s="44"/>
      <c r="AP157" s="44"/>
      <c r="AQ157" s="7">
        <f t="shared" si="18"/>
        <v>0</v>
      </c>
      <c r="AR157" s="3">
        <f t="shared" si="22"/>
        <v>68</v>
      </c>
      <c r="AS157" s="8">
        <f t="shared" si="19"/>
        <v>0</v>
      </c>
    </row>
    <row r="158" spans="1:45" ht="12.75" customHeight="1">
      <c r="A158" s="129"/>
      <c r="B158" s="122" t="s">
        <v>76</v>
      </c>
      <c r="C158" s="24">
        <v>6</v>
      </c>
      <c r="D158" s="25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43"/>
      <c r="AI158" s="43"/>
      <c r="AJ158" s="44"/>
      <c r="AK158" s="27"/>
      <c r="AL158" s="27"/>
      <c r="AM158" s="44"/>
      <c r="AN158" s="44"/>
      <c r="AO158" s="44"/>
      <c r="AP158" s="44"/>
      <c r="AQ158" s="7">
        <f t="shared" si="18"/>
        <v>0</v>
      </c>
      <c r="AR158" s="3">
        <f t="shared" si="22"/>
        <v>68</v>
      </c>
      <c r="AS158" s="8">
        <f t="shared" si="19"/>
        <v>0</v>
      </c>
    </row>
    <row r="159" spans="1:45" ht="12.75" customHeight="1">
      <c r="A159" s="129"/>
      <c r="B159" s="122"/>
      <c r="C159" s="24"/>
      <c r="D159" s="25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43"/>
      <c r="AI159" s="43"/>
      <c r="AJ159" s="44"/>
      <c r="AK159" s="27"/>
      <c r="AL159" s="27"/>
      <c r="AM159" s="44"/>
      <c r="AN159" s="44"/>
      <c r="AO159" s="44"/>
      <c r="AP159" s="44"/>
      <c r="AQ159" s="7">
        <f t="shared" si="18"/>
        <v>0</v>
      </c>
      <c r="AR159" s="3">
        <f t="shared" si="22"/>
        <v>68</v>
      </c>
      <c r="AS159" s="8">
        <f t="shared" si="19"/>
        <v>0</v>
      </c>
    </row>
    <row r="160" spans="1:45" ht="12.75" customHeight="1">
      <c r="A160" s="129"/>
      <c r="B160" s="122"/>
      <c r="C160" s="24"/>
      <c r="D160" s="25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43"/>
      <c r="AI160" s="43"/>
      <c r="AJ160" s="44"/>
      <c r="AK160" s="27"/>
      <c r="AL160" s="27"/>
      <c r="AM160" s="44"/>
      <c r="AN160" s="44"/>
      <c r="AO160" s="44"/>
      <c r="AP160" s="44"/>
      <c r="AQ160" s="7">
        <f t="shared" si="18"/>
        <v>0</v>
      </c>
      <c r="AR160" s="3">
        <f t="shared" si="22"/>
        <v>68</v>
      </c>
      <c r="AS160" s="8">
        <f t="shared" si="19"/>
        <v>0</v>
      </c>
    </row>
    <row r="161" spans="1:45" ht="12.75" customHeight="1">
      <c r="A161" s="129"/>
      <c r="B161" s="122" t="s">
        <v>69</v>
      </c>
      <c r="C161" s="24">
        <v>6</v>
      </c>
      <c r="D161" s="25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43"/>
      <c r="AI161" s="43"/>
      <c r="AJ161" s="44"/>
      <c r="AK161" s="27"/>
      <c r="AL161" s="27"/>
      <c r="AM161" s="44"/>
      <c r="AN161" s="44"/>
      <c r="AO161" s="44"/>
      <c r="AP161" s="44"/>
      <c r="AQ161" s="7">
        <f t="shared" si="18"/>
        <v>0</v>
      </c>
      <c r="AR161" s="3">
        <f t="shared" si="22"/>
        <v>68</v>
      </c>
      <c r="AS161" s="8">
        <f t="shared" si="19"/>
        <v>0</v>
      </c>
    </row>
    <row r="162" spans="1:45" ht="12.75" customHeight="1">
      <c r="A162" s="129"/>
      <c r="B162" s="122"/>
      <c r="C162" s="65"/>
      <c r="D162" s="65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4"/>
      <c r="AN162" s="64"/>
      <c r="AO162" s="64"/>
      <c r="AP162" s="64"/>
      <c r="AQ162" s="64"/>
      <c r="AR162" s="64"/>
      <c r="AS162" s="64"/>
    </row>
    <row r="163" spans="1:45" ht="31.5" customHeight="1">
      <c r="A163" s="129"/>
      <c r="B163" s="122"/>
      <c r="C163" s="95"/>
      <c r="D163" s="96"/>
      <c r="E163" s="138" t="s">
        <v>38</v>
      </c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  <c r="Y163" s="138"/>
      <c r="Z163" s="138"/>
      <c r="AA163" s="138"/>
      <c r="AB163" s="138"/>
      <c r="AC163" s="138"/>
      <c r="AD163" s="138"/>
      <c r="AE163" s="138"/>
      <c r="AF163" s="138"/>
      <c r="AG163" s="138"/>
      <c r="AH163" s="138"/>
      <c r="AI163" s="138"/>
      <c r="AJ163" s="138"/>
      <c r="AK163" s="138"/>
      <c r="AL163" s="138"/>
      <c r="AM163" s="138"/>
      <c r="AN163" s="138"/>
      <c r="AO163" s="138"/>
      <c r="AP163" s="138"/>
      <c r="AQ163" s="137" t="s">
        <v>20</v>
      </c>
      <c r="AR163" s="150" t="s">
        <v>22</v>
      </c>
      <c r="AS163" s="146" t="s">
        <v>21</v>
      </c>
    </row>
    <row r="164" spans="1:45" ht="27" customHeight="1">
      <c r="A164" s="64"/>
      <c r="B164" s="65"/>
      <c r="C164" s="99"/>
      <c r="D164" s="23" t="s">
        <v>18</v>
      </c>
      <c r="E164" s="122" t="s">
        <v>1</v>
      </c>
      <c r="F164" s="122"/>
      <c r="G164" s="122"/>
      <c r="H164" s="122"/>
      <c r="I164" s="122" t="s">
        <v>2</v>
      </c>
      <c r="J164" s="122"/>
      <c r="K164" s="122"/>
      <c r="L164" s="122"/>
      <c r="M164" s="122" t="s">
        <v>3</v>
      </c>
      <c r="N164" s="122"/>
      <c r="O164" s="122"/>
      <c r="P164" s="122"/>
      <c r="Q164" s="122" t="s">
        <v>4</v>
      </c>
      <c r="R164" s="122"/>
      <c r="S164" s="122"/>
      <c r="T164" s="122"/>
      <c r="U164" s="122" t="s">
        <v>5</v>
      </c>
      <c r="V164" s="122"/>
      <c r="W164" s="122"/>
      <c r="X164" s="122" t="s">
        <v>6</v>
      </c>
      <c r="Y164" s="122"/>
      <c r="Z164" s="122"/>
      <c r="AA164" s="122"/>
      <c r="AB164" s="122" t="s">
        <v>7</v>
      </c>
      <c r="AC164" s="122"/>
      <c r="AD164" s="122"/>
      <c r="AE164" s="122" t="s">
        <v>8</v>
      </c>
      <c r="AF164" s="122"/>
      <c r="AG164" s="122"/>
      <c r="AH164" s="122"/>
      <c r="AI164" s="122"/>
      <c r="AJ164" s="122" t="s">
        <v>9</v>
      </c>
      <c r="AK164" s="122"/>
      <c r="AL164" s="122"/>
      <c r="AM164" s="122" t="s">
        <v>10</v>
      </c>
      <c r="AN164" s="122"/>
      <c r="AO164" s="122"/>
      <c r="AP164" s="122"/>
      <c r="AQ164" s="137"/>
      <c r="AR164" s="150"/>
      <c r="AS164" s="146"/>
    </row>
    <row r="165" spans="1:45" s="2" customFormat="1" ht="81.75" customHeight="1">
      <c r="A165" s="94" t="s">
        <v>150</v>
      </c>
      <c r="B165" s="95"/>
      <c r="C165" s="102"/>
      <c r="D165" s="23" t="s">
        <v>19</v>
      </c>
      <c r="E165" s="5">
        <v>1</v>
      </c>
      <c r="F165" s="5">
        <v>2</v>
      </c>
      <c r="G165" s="5">
        <v>3</v>
      </c>
      <c r="H165" s="5">
        <v>4</v>
      </c>
      <c r="I165" s="5">
        <v>5</v>
      </c>
      <c r="J165" s="5">
        <v>6</v>
      </c>
      <c r="K165" s="5">
        <v>7</v>
      </c>
      <c r="L165" s="5">
        <v>8</v>
      </c>
      <c r="M165" s="5">
        <v>9</v>
      </c>
      <c r="N165" s="5">
        <v>10</v>
      </c>
      <c r="O165" s="5">
        <v>11</v>
      </c>
      <c r="P165" s="5">
        <v>12</v>
      </c>
      <c r="Q165" s="5">
        <v>13</v>
      </c>
      <c r="R165" s="5">
        <v>14</v>
      </c>
      <c r="S165" s="5">
        <v>15</v>
      </c>
      <c r="T165" s="5">
        <v>16</v>
      </c>
      <c r="U165" s="5">
        <v>17</v>
      </c>
      <c r="V165" s="5">
        <v>18</v>
      </c>
      <c r="W165" s="5">
        <v>19</v>
      </c>
      <c r="X165" s="5">
        <v>20</v>
      </c>
      <c r="Y165" s="5">
        <v>21</v>
      </c>
      <c r="Z165" s="5">
        <v>22</v>
      </c>
      <c r="AA165" s="5">
        <v>23</v>
      </c>
      <c r="AB165" s="5">
        <v>24</v>
      </c>
      <c r="AC165" s="5">
        <v>25</v>
      </c>
      <c r="AD165" s="5">
        <v>26</v>
      </c>
      <c r="AE165" s="5">
        <v>27</v>
      </c>
      <c r="AF165" s="5">
        <v>28</v>
      </c>
      <c r="AG165" s="5">
        <v>29</v>
      </c>
      <c r="AH165" s="5">
        <v>30</v>
      </c>
      <c r="AI165" s="5">
        <v>31</v>
      </c>
      <c r="AJ165" s="5">
        <v>32</v>
      </c>
      <c r="AK165" s="5">
        <v>33</v>
      </c>
      <c r="AL165" s="5">
        <v>34</v>
      </c>
      <c r="AM165" s="5">
        <v>35</v>
      </c>
      <c r="AN165" s="5">
        <v>36</v>
      </c>
      <c r="AO165" s="5">
        <v>37</v>
      </c>
      <c r="AP165" s="5">
        <v>38</v>
      </c>
      <c r="AQ165" s="137"/>
      <c r="AR165" s="150"/>
      <c r="AS165" s="146"/>
    </row>
    <row r="166" spans="1:45" s="2" customFormat="1" ht="21.75" customHeight="1">
      <c r="A166" s="97" t="s">
        <v>0</v>
      </c>
      <c r="B166" s="98"/>
      <c r="C166" s="24" t="s">
        <v>92</v>
      </c>
      <c r="D166" s="25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44"/>
      <c r="AN166" s="44"/>
      <c r="AO166" s="44"/>
      <c r="AP166" s="44"/>
      <c r="AQ166" s="7">
        <f t="shared" ref="AQ166:AQ210" si="23">SUM(E166:AP166)</f>
        <v>0</v>
      </c>
      <c r="AR166" s="3">
        <f>34*4</f>
        <v>136</v>
      </c>
      <c r="AS166" s="8">
        <f t="shared" ref="AS166:AS210" si="24">AQ166/AR166</f>
        <v>0</v>
      </c>
    </row>
    <row r="167" spans="1:45" s="6" customFormat="1" ht="11.25" customHeight="1">
      <c r="A167" s="100"/>
      <c r="B167" s="101"/>
      <c r="C167" s="24" t="s">
        <v>93</v>
      </c>
      <c r="D167" s="25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44"/>
      <c r="AN167" s="44"/>
      <c r="AO167" s="44"/>
      <c r="AP167" s="44"/>
      <c r="AQ167" s="7">
        <f t="shared" si="23"/>
        <v>0</v>
      </c>
      <c r="AR167" s="3">
        <f>34*4</f>
        <v>136</v>
      </c>
      <c r="AS167" s="8">
        <f t="shared" si="24"/>
        <v>0</v>
      </c>
    </row>
    <row r="168" spans="1:45" ht="12.75" customHeight="1">
      <c r="A168" s="130" t="s">
        <v>24</v>
      </c>
      <c r="B168" s="126" t="s">
        <v>13</v>
      </c>
      <c r="C168" s="24" t="s">
        <v>94</v>
      </c>
      <c r="D168" s="25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44"/>
      <c r="AN168" s="44"/>
      <c r="AO168" s="44"/>
      <c r="AP168" s="44"/>
      <c r="AQ168" s="7">
        <f t="shared" si="23"/>
        <v>0</v>
      </c>
      <c r="AR168" s="3">
        <f>34*4</f>
        <v>136</v>
      </c>
      <c r="AS168" s="8">
        <f t="shared" si="24"/>
        <v>0</v>
      </c>
    </row>
    <row r="169" spans="1:45">
      <c r="A169" s="130"/>
      <c r="B169" s="127"/>
      <c r="C169" s="24" t="s">
        <v>92</v>
      </c>
      <c r="D169" s="25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44"/>
      <c r="AN169" s="44"/>
      <c r="AO169" s="44"/>
      <c r="AP169" s="44"/>
      <c r="AQ169" s="7">
        <f t="shared" si="23"/>
        <v>0</v>
      </c>
      <c r="AR169" s="3">
        <f>34*2</f>
        <v>68</v>
      </c>
      <c r="AS169" s="8">
        <f t="shared" si="24"/>
        <v>0</v>
      </c>
    </row>
    <row r="170" spans="1:45" ht="12.75" customHeight="1">
      <c r="A170" s="130"/>
      <c r="B170" s="128"/>
      <c r="C170" s="24" t="s">
        <v>93</v>
      </c>
      <c r="D170" s="22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44"/>
      <c r="AN170" s="44"/>
      <c r="AO170" s="44"/>
      <c r="AP170" s="44"/>
      <c r="AQ170" s="7">
        <f t="shared" si="23"/>
        <v>0</v>
      </c>
      <c r="AR170" s="3">
        <f>34*2</f>
        <v>68</v>
      </c>
      <c r="AS170" s="8">
        <f t="shared" si="24"/>
        <v>0</v>
      </c>
    </row>
    <row r="171" spans="1:45" ht="12.75" customHeight="1">
      <c r="A171" s="130"/>
      <c r="B171" s="126" t="s">
        <v>26</v>
      </c>
      <c r="C171" s="24" t="s">
        <v>94</v>
      </c>
      <c r="D171" s="25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44"/>
      <c r="AN171" s="44"/>
      <c r="AO171" s="44"/>
      <c r="AP171" s="44"/>
      <c r="AQ171" s="7">
        <f t="shared" si="23"/>
        <v>0</v>
      </c>
      <c r="AR171" s="3">
        <f>34*2</f>
        <v>68</v>
      </c>
      <c r="AS171" s="8">
        <f t="shared" si="24"/>
        <v>0</v>
      </c>
    </row>
    <row r="172" spans="1:45" ht="12.75" customHeight="1">
      <c r="A172" s="130"/>
      <c r="B172" s="127"/>
      <c r="C172" s="24" t="s">
        <v>92</v>
      </c>
      <c r="D172" s="22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44"/>
      <c r="AN172" s="44"/>
      <c r="AO172" s="44"/>
      <c r="AP172" s="44"/>
      <c r="AQ172" s="7">
        <f t="shared" si="23"/>
        <v>0</v>
      </c>
      <c r="AR172" s="3">
        <f t="shared" ref="AR172:AR177" si="25">34*3</f>
        <v>102</v>
      </c>
      <c r="AS172" s="8">
        <f t="shared" si="24"/>
        <v>0</v>
      </c>
    </row>
    <row r="173" spans="1:45">
      <c r="A173" s="130"/>
      <c r="B173" s="128"/>
      <c r="C173" s="24" t="s">
        <v>93</v>
      </c>
      <c r="D173" s="25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44"/>
      <c r="AN173" s="44"/>
      <c r="AO173" s="44"/>
      <c r="AP173" s="44"/>
      <c r="AQ173" s="7">
        <f t="shared" si="23"/>
        <v>0</v>
      </c>
      <c r="AR173" s="3">
        <f t="shared" si="25"/>
        <v>102</v>
      </c>
      <c r="AS173" s="8">
        <f t="shared" si="24"/>
        <v>0</v>
      </c>
    </row>
    <row r="174" spans="1:45">
      <c r="A174" s="130"/>
      <c r="B174" s="126" t="s">
        <v>12</v>
      </c>
      <c r="C174" s="24" t="s">
        <v>94</v>
      </c>
      <c r="D174" s="25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44"/>
      <c r="AJ174" s="44"/>
      <c r="AK174" s="27"/>
      <c r="AL174" s="27"/>
      <c r="AM174" s="44"/>
      <c r="AN174" s="44"/>
      <c r="AO174" s="44"/>
      <c r="AP174" s="44"/>
      <c r="AQ174" s="7">
        <f t="shared" si="23"/>
        <v>0</v>
      </c>
      <c r="AR174" s="3">
        <f t="shared" si="25"/>
        <v>102</v>
      </c>
      <c r="AS174" s="8">
        <f t="shared" si="24"/>
        <v>0</v>
      </c>
    </row>
    <row r="175" spans="1:45" ht="12.75" customHeight="1">
      <c r="A175" s="130"/>
      <c r="B175" s="127"/>
      <c r="C175" s="24" t="s">
        <v>92</v>
      </c>
      <c r="D175" s="25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44"/>
      <c r="AJ175" s="44"/>
      <c r="AK175" s="27"/>
      <c r="AL175" s="27"/>
      <c r="AM175" s="44"/>
      <c r="AN175" s="44"/>
      <c r="AO175" s="44"/>
      <c r="AP175" s="44"/>
      <c r="AQ175" s="7">
        <f t="shared" si="23"/>
        <v>0</v>
      </c>
      <c r="AR175" s="3">
        <f t="shared" si="25"/>
        <v>102</v>
      </c>
      <c r="AS175" s="8">
        <f t="shared" si="24"/>
        <v>0</v>
      </c>
    </row>
    <row r="176" spans="1:45" ht="12.75" customHeight="1">
      <c r="A176" s="130"/>
      <c r="B176" s="128"/>
      <c r="C176" s="24" t="s">
        <v>93</v>
      </c>
      <c r="D176" s="25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44"/>
      <c r="AJ176" s="44"/>
      <c r="AK176" s="27"/>
      <c r="AL176" s="27"/>
      <c r="AM176" s="44"/>
      <c r="AN176" s="44"/>
      <c r="AO176" s="44"/>
      <c r="AP176" s="44"/>
      <c r="AQ176" s="7">
        <f t="shared" si="23"/>
        <v>0</v>
      </c>
      <c r="AR176" s="3">
        <f t="shared" si="25"/>
        <v>102</v>
      </c>
      <c r="AS176" s="8">
        <f t="shared" si="24"/>
        <v>0</v>
      </c>
    </row>
    <row r="177" spans="1:45">
      <c r="A177" s="130"/>
      <c r="B177" s="126" t="s">
        <v>89</v>
      </c>
      <c r="C177" s="24" t="s">
        <v>94</v>
      </c>
      <c r="D177" s="25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44"/>
      <c r="AJ177" s="44"/>
      <c r="AK177" s="27"/>
      <c r="AL177" s="27"/>
      <c r="AM177" s="44"/>
      <c r="AN177" s="44"/>
      <c r="AO177" s="44"/>
      <c r="AP177" s="44"/>
      <c r="AQ177" s="7">
        <f t="shared" si="23"/>
        <v>0</v>
      </c>
      <c r="AR177" s="3">
        <f t="shared" si="25"/>
        <v>102</v>
      </c>
      <c r="AS177" s="8">
        <f t="shared" si="24"/>
        <v>0</v>
      </c>
    </row>
    <row r="178" spans="1:45" ht="12.75" customHeight="1">
      <c r="A178" s="130"/>
      <c r="B178" s="127"/>
      <c r="C178" s="24" t="s">
        <v>92</v>
      </c>
      <c r="D178" s="22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44"/>
      <c r="AJ178" s="44"/>
      <c r="AK178" s="27"/>
      <c r="AL178" s="27"/>
      <c r="AM178" s="44"/>
      <c r="AN178" s="44"/>
      <c r="AO178" s="44"/>
      <c r="AP178" s="44"/>
      <c r="AQ178" s="7">
        <f t="shared" si="23"/>
        <v>0</v>
      </c>
      <c r="AR178" s="3">
        <f>34*2</f>
        <v>68</v>
      </c>
      <c r="AS178" s="8">
        <f t="shared" si="24"/>
        <v>0</v>
      </c>
    </row>
    <row r="179" spans="1:45" ht="12.75" customHeight="1">
      <c r="A179" s="130"/>
      <c r="B179" s="128"/>
      <c r="C179" s="24" t="s">
        <v>93</v>
      </c>
      <c r="D179" s="25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44"/>
      <c r="AJ179" s="44"/>
      <c r="AK179" s="27"/>
      <c r="AL179" s="27"/>
      <c r="AM179" s="44"/>
      <c r="AN179" s="44"/>
      <c r="AO179" s="44"/>
      <c r="AP179" s="44"/>
      <c r="AQ179" s="7">
        <f t="shared" si="23"/>
        <v>0</v>
      </c>
      <c r="AR179" s="3">
        <f>34*2</f>
        <v>68</v>
      </c>
      <c r="AS179" s="8">
        <f t="shared" si="24"/>
        <v>0</v>
      </c>
    </row>
    <row r="180" spans="1:45" ht="12.75" customHeight="1">
      <c r="A180" s="130"/>
      <c r="B180" s="126" t="s">
        <v>90</v>
      </c>
      <c r="C180" s="24" t="s">
        <v>94</v>
      </c>
      <c r="D180" s="22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44"/>
      <c r="AJ180" s="44"/>
      <c r="AK180" s="27"/>
      <c r="AL180" s="27"/>
      <c r="AM180" s="44"/>
      <c r="AN180" s="44"/>
      <c r="AO180" s="44"/>
      <c r="AP180" s="44"/>
      <c r="AQ180" s="7">
        <f t="shared" si="23"/>
        <v>0</v>
      </c>
      <c r="AR180" s="3">
        <f>34*2</f>
        <v>68</v>
      </c>
      <c r="AS180" s="8">
        <f t="shared" si="24"/>
        <v>0</v>
      </c>
    </row>
    <row r="181" spans="1:45">
      <c r="A181" s="130"/>
      <c r="B181" s="127"/>
      <c r="C181" s="24" t="s">
        <v>92</v>
      </c>
      <c r="D181" s="22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44"/>
      <c r="AJ181" s="44"/>
      <c r="AK181" s="27"/>
      <c r="AL181" s="27"/>
      <c r="AM181" s="44"/>
      <c r="AN181" s="44"/>
      <c r="AO181" s="44"/>
      <c r="AP181" s="44"/>
      <c r="AQ181" s="7">
        <f t="shared" si="23"/>
        <v>0</v>
      </c>
      <c r="AR181" s="3">
        <f t="shared" ref="AR181:AR186" si="26">34*1</f>
        <v>34</v>
      </c>
      <c r="AS181" s="8">
        <f t="shared" si="24"/>
        <v>0</v>
      </c>
    </row>
    <row r="182" spans="1:45">
      <c r="A182" s="130"/>
      <c r="B182" s="128"/>
      <c r="C182" s="24" t="s">
        <v>93</v>
      </c>
      <c r="D182" s="25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43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44"/>
      <c r="AJ182" s="44"/>
      <c r="AK182" s="27"/>
      <c r="AL182" s="27"/>
      <c r="AM182" s="44"/>
      <c r="AN182" s="44"/>
      <c r="AO182" s="44"/>
      <c r="AP182" s="44"/>
      <c r="AQ182" s="7">
        <f t="shared" si="23"/>
        <v>0</v>
      </c>
      <c r="AR182" s="3">
        <f t="shared" si="26"/>
        <v>34</v>
      </c>
      <c r="AS182" s="8">
        <f t="shared" si="24"/>
        <v>0</v>
      </c>
    </row>
    <row r="183" spans="1:45" ht="13.5" customHeight="1">
      <c r="A183" s="130"/>
      <c r="B183" s="126" t="s">
        <v>91</v>
      </c>
      <c r="C183" s="24" t="s">
        <v>94</v>
      </c>
      <c r="D183" s="22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43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44"/>
      <c r="AJ183" s="44"/>
      <c r="AK183" s="27"/>
      <c r="AL183" s="27"/>
      <c r="AM183" s="44"/>
      <c r="AN183" s="44"/>
      <c r="AO183" s="44"/>
      <c r="AP183" s="44"/>
      <c r="AQ183" s="7">
        <f t="shared" si="23"/>
        <v>0</v>
      </c>
      <c r="AR183" s="3">
        <f t="shared" si="26"/>
        <v>34</v>
      </c>
      <c r="AS183" s="8">
        <f t="shared" si="24"/>
        <v>0</v>
      </c>
    </row>
    <row r="184" spans="1:45" ht="12.75" customHeight="1">
      <c r="A184" s="130"/>
      <c r="B184" s="127"/>
      <c r="C184" s="24" t="s">
        <v>92</v>
      </c>
      <c r="D184" s="25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43"/>
      <c r="AH184" s="27"/>
      <c r="AI184" s="27"/>
      <c r="AJ184" s="44"/>
      <c r="AK184" s="27"/>
      <c r="AL184" s="27"/>
      <c r="AM184" s="44"/>
      <c r="AN184" s="44"/>
      <c r="AO184" s="44"/>
      <c r="AP184" s="44"/>
      <c r="AQ184" s="7">
        <f t="shared" si="23"/>
        <v>0</v>
      </c>
      <c r="AR184" s="3">
        <f t="shared" si="26"/>
        <v>34</v>
      </c>
      <c r="AS184" s="8">
        <f t="shared" si="24"/>
        <v>0</v>
      </c>
    </row>
    <row r="185" spans="1:45" ht="12.75" customHeight="1">
      <c r="A185" s="130"/>
      <c r="B185" s="128"/>
      <c r="C185" s="24" t="s">
        <v>93</v>
      </c>
      <c r="D185" s="25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43"/>
      <c r="AK185" s="27"/>
      <c r="AL185" s="27"/>
      <c r="AM185" s="44"/>
      <c r="AN185" s="44"/>
      <c r="AO185" s="44"/>
      <c r="AP185" s="44"/>
      <c r="AQ185" s="7">
        <f t="shared" si="23"/>
        <v>0</v>
      </c>
      <c r="AR185" s="3">
        <f t="shared" si="26"/>
        <v>34</v>
      </c>
      <c r="AS185" s="8">
        <f t="shared" si="24"/>
        <v>0</v>
      </c>
    </row>
    <row r="186" spans="1:45" ht="12.75" customHeight="1">
      <c r="A186" s="130"/>
      <c r="B186" s="126" t="s">
        <v>33</v>
      </c>
      <c r="C186" s="24" t="s">
        <v>94</v>
      </c>
      <c r="D186" s="22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44"/>
      <c r="AN186" s="44"/>
      <c r="AO186" s="44"/>
      <c r="AP186" s="44"/>
      <c r="AQ186" s="7">
        <f t="shared" si="23"/>
        <v>0</v>
      </c>
      <c r="AR186" s="3">
        <f t="shared" si="26"/>
        <v>34</v>
      </c>
      <c r="AS186" s="8">
        <f t="shared" si="24"/>
        <v>0</v>
      </c>
    </row>
    <row r="187" spans="1:45" ht="12.75" customHeight="1">
      <c r="A187" s="130"/>
      <c r="B187" s="127"/>
      <c r="C187" s="24" t="s">
        <v>92</v>
      </c>
      <c r="D187" s="25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43"/>
      <c r="AJ187" s="27"/>
      <c r="AK187" s="27"/>
      <c r="AL187" s="27"/>
      <c r="AM187" s="44"/>
      <c r="AN187" s="44"/>
      <c r="AO187" s="44"/>
      <c r="AP187" s="44"/>
      <c r="AQ187" s="7">
        <f t="shared" si="23"/>
        <v>0</v>
      </c>
      <c r="AR187" s="3">
        <f>34*3</f>
        <v>102</v>
      </c>
      <c r="AS187" s="8">
        <f t="shared" si="24"/>
        <v>0</v>
      </c>
    </row>
    <row r="188" spans="1:45" ht="12.75" customHeight="1">
      <c r="A188" s="130"/>
      <c r="B188" s="127"/>
      <c r="C188" s="24" t="s">
        <v>93</v>
      </c>
      <c r="D188" s="22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43"/>
      <c r="AG188" s="43"/>
      <c r="AH188" s="27"/>
      <c r="AI188" s="27"/>
      <c r="AJ188" s="44"/>
      <c r="AK188" s="43"/>
      <c r="AL188" s="27"/>
      <c r="AM188" s="44"/>
      <c r="AN188" s="44"/>
      <c r="AO188" s="44"/>
      <c r="AP188" s="44"/>
      <c r="AQ188" s="7">
        <f t="shared" si="23"/>
        <v>0</v>
      </c>
      <c r="AR188" s="3">
        <f>34*3</f>
        <v>102</v>
      </c>
      <c r="AS188" s="8">
        <f t="shared" si="24"/>
        <v>0</v>
      </c>
    </row>
    <row r="189" spans="1:45" ht="12.75" customHeight="1">
      <c r="A189" s="130"/>
      <c r="B189" s="126" t="s">
        <v>27</v>
      </c>
      <c r="C189" s="24" t="s">
        <v>94</v>
      </c>
      <c r="D189" s="22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43"/>
      <c r="AG189" s="27"/>
      <c r="AH189" s="44"/>
      <c r="AI189" s="44"/>
      <c r="AJ189" s="44"/>
      <c r="AK189" s="43"/>
      <c r="AL189" s="27"/>
      <c r="AM189" s="44"/>
      <c r="AN189" s="44"/>
      <c r="AO189" s="44"/>
      <c r="AP189" s="44"/>
      <c r="AQ189" s="7">
        <f t="shared" si="23"/>
        <v>0</v>
      </c>
      <c r="AR189" s="3">
        <f>34*3</f>
        <v>102</v>
      </c>
      <c r="AS189" s="8">
        <f t="shared" si="24"/>
        <v>0</v>
      </c>
    </row>
    <row r="190" spans="1:45" ht="12.75" customHeight="1">
      <c r="A190" s="130"/>
      <c r="B190" s="127"/>
      <c r="C190" s="24" t="s">
        <v>92</v>
      </c>
      <c r="D190" s="25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43"/>
      <c r="AI190" s="43"/>
      <c r="AJ190" s="44"/>
      <c r="AK190" s="27"/>
      <c r="AL190" s="27"/>
      <c r="AM190" s="44"/>
      <c r="AN190" s="44"/>
      <c r="AO190" s="44"/>
      <c r="AP190" s="44"/>
      <c r="AQ190" s="7">
        <f t="shared" si="23"/>
        <v>0</v>
      </c>
      <c r="AR190" s="3">
        <f t="shared" ref="AR190:AR195" si="27">34*2</f>
        <v>68</v>
      </c>
      <c r="AS190" s="8">
        <f t="shared" si="24"/>
        <v>0</v>
      </c>
    </row>
    <row r="191" spans="1:45" ht="12.75" customHeight="1">
      <c r="A191" s="130"/>
      <c r="B191" s="128"/>
      <c r="C191" s="24" t="s">
        <v>93</v>
      </c>
      <c r="D191" s="25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43"/>
      <c r="AI191" s="43"/>
      <c r="AJ191" s="44"/>
      <c r="AK191" s="27"/>
      <c r="AL191" s="27"/>
      <c r="AM191" s="44"/>
      <c r="AN191" s="44"/>
      <c r="AO191" s="44"/>
      <c r="AP191" s="44"/>
      <c r="AQ191" s="7">
        <f t="shared" si="23"/>
        <v>0</v>
      </c>
      <c r="AR191" s="3">
        <f t="shared" si="27"/>
        <v>68</v>
      </c>
      <c r="AS191" s="8">
        <f t="shared" si="24"/>
        <v>0</v>
      </c>
    </row>
    <row r="192" spans="1:45" ht="12.75" customHeight="1">
      <c r="A192" s="130"/>
      <c r="B192" s="126" t="s">
        <v>29</v>
      </c>
      <c r="C192" s="24" t="s">
        <v>94</v>
      </c>
      <c r="D192" s="25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43"/>
      <c r="AI192" s="43"/>
      <c r="AJ192" s="44"/>
      <c r="AK192" s="27"/>
      <c r="AL192" s="27"/>
      <c r="AM192" s="44"/>
      <c r="AN192" s="44"/>
      <c r="AO192" s="44"/>
      <c r="AP192" s="44"/>
      <c r="AQ192" s="7">
        <f t="shared" si="23"/>
        <v>0</v>
      </c>
      <c r="AR192" s="3">
        <f t="shared" si="27"/>
        <v>68</v>
      </c>
      <c r="AS192" s="8">
        <f t="shared" si="24"/>
        <v>0</v>
      </c>
    </row>
    <row r="193" spans="1:45" ht="12.75" customHeight="1">
      <c r="A193" s="130"/>
      <c r="B193" s="127"/>
      <c r="C193" s="24" t="s">
        <v>92</v>
      </c>
      <c r="D193" s="25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43"/>
      <c r="AI193" s="43"/>
      <c r="AJ193" s="44"/>
      <c r="AK193" s="27"/>
      <c r="AL193" s="27"/>
      <c r="AM193" s="44"/>
      <c r="AN193" s="44"/>
      <c r="AO193" s="44"/>
      <c r="AP193" s="44"/>
      <c r="AQ193" s="7">
        <f t="shared" si="23"/>
        <v>0</v>
      </c>
      <c r="AR193" s="3">
        <f t="shared" si="27"/>
        <v>68</v>
      </c>
      <c r="AS193" s="8">
        <f t="shared" si="24"/>
        <v>0</v>
      </c>
    </row>
    <row r="194" spans="1:45" ht="12.75" customHeight="1">
      <c r="A194" s="130"/>
      <c r="B194" s="128"/>
      <c r="C194" s="24" t="s">
        <v>93</v>
      </c>
      <c r="D194" s="25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43"/>
      <c r="AI194" s="43"/>
      <c r="AJ194" s="44"/>
      <c r="AK194" s="27"/>
      <c r="AL194" s="27"/>
      <c r="AM194" s="44"/>
      <c r="AN194" s="44"/>
      <c r="AO194" s="44"/>
      <c r="AP194" s="44"/>
      <c r="AQ194" s="7">
        <f t="shared" si="23"/>
        <v>0</v>
      </c>
      <c r="AR194" s="3">
        <f t="shared" si="27"/>
        <v>68</v>
      </c>
      <c r="AS194" s="8">
        <f t="shared" si="24"/>
        <v>0</v>
      </c>
    </row>
    <row r="195" spans="1:45" ht="12.75" customHeight="1">
      <c r="A195" s="130"/>
      <c r="B195" s="126" t="s">
        <v>32</v>
      </c>
      <c r="C195" s="24" t="s">
        <v>94</v>
      </c>
      <c r="D195" s="22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43"/>
      <c r="AI195" s="27"/>
      <c r="AJ195" s="27"/>
      <c r="AK195" s="27"/>
      <c r="AL195" s="27"/>
      <c r="AM195" s="44"/>
      <c r="AN195" s="44"/>
      <c r="AO195" s="44"/>
      <c r="AP195" s="44"/>
      <c r="AQ195" s="7">
        <f t="shared" si="23"/>
        <v>0</v>
      </c>
      <c r="AR195" s="3">
        <f t="shared" si="27"/>
        <v>68</v>
      </c>
      <c r="AS195" s="8">
        <f t="shared" si="24"/>
        <v>0</v>
      </c>
    </row>
    <row r="196" spans="1:45" ht="12.75" customHeight="1">
      <c r="A196" s="130"/>
      <c r="B196" s="127"/>
      <c r="C196" s="24" t="s">
        <v>92</v>
      </c>
      <c r="D196" s="22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43"/>
      <c r="AI196" s="27"/>
      <c r="AJ196" s="27"/>
      <c r="AK196" s="27"/>
      <c r="AL196" s="27"/>
      <c r="AM196" s="44"/>
      <c r="AN196" s="44"/>
      <c r="AO196" s="44"/>
      <c r="AP196" s="44"/>
      <c r="AQ196" s="7">
        <f t="shared" si="23"/>
        <v>0</v>
      </c>
      <c r="AR196" s="3">
        <f>34*1</f>
        <v>34</v>
      </c>
      <c r="AS196" s="8">
        <f t="shared" si="24"/>
        <v>0</v>
      </c>
    </row>
    <row r="197" spans="1:45" ht="12.75" customHeight="1">
      <c r="A197" s="130"/>
      <c r="B197" s="128"/>
      <c r="C197" s="24" t="s">
        <v>93</v>
      </c>
      <c r="D197" s="22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43"/>
      <c r="AI197" s="27"/>
      <c r="AJ197" s="27"/>
      <c r="AK197" s="27"/>
      <c r="AL197" s="27"/>
      <c r="AM197" s="44"/>
      <c r="AN197" s="44"/>
      <c r="AO197" s="44"/>
      <c r="AP197" s="44"/>
      <c r="AQ197" s="7">
        <f t="shared" si="23"/>
        <v>0</v>
      </c>
      <c r="AR197" s="3">
        <f t="shared" ref="AR197:AR204" si="28">34*1</f>
        <v>34</v>
      </c>
      <c r="AS197" s="8">
        <f t="shared" si="24"/>
        <v>0</v>
      </c>
    </row>
    <row r="198" spans="1:45" ht="12.75" customHeight="1">
      <c r="A198" s="130"/>
      <c r="B198" s="126" t="s">
        <v>28</v>
      </c>
      <c r="C198" s="24" t="s">
        <v>94</v>
      </c>
      <c r="D198" s="22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43"/>
      <c r="AI198" s="27"/>
      <c r="AJ198" s="27"/>
      <c r="AK198" s="27"/>
      <c r="AL198" s="27"/>
      <c r="AM198" s="44"/>
      <c r="AN198" s="44"/>
      <c r="AO198" s="44"/>
      <c r="AP198" s="44"/>
      <c r="AQ198" s="7">
        <f t="shared" si="23"/>
        <v>0</v>
      </c>
      <c r="AR198" s="3">
        <f t="shared" si="28"/>
        <v>34</v>
      </c>
      <c r="AS198" s="8">
        <f t="shared" si="24"/>
        <v>0</v>
      </c>
    </row>
    <row r="199" spans="1:45" ht="12.75" customHeight="1">
      <c r="A199" s="130"/>
      <c r="B199" s="127"/>
      <c r="C199" s="24" t="s">
        <v>92</v>
      </c>
      <c r="D199" s="22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43"/>
      <c r="AI199" s="27"/>
      <c r="AJ199" s="27"/>
      <c r="AK199" s="27"/>
      <c r="AL199" s="27"/>
      <c r="AM199" s="44"/>
      <c r="AN199" s="44"/>
      <c r="AO199" s="44"/>
      <c r="AP199" s="44"/>
      <c r="AQ199" s="7">
        <f t="shared" si="23"/>
        <v>0</v>
      </c>
      <c r="AR199" s="3">
        <f t="shared" si="28"/>
        <v>34</v>
      </c>
      <c r="AS199" s="8">
        <f t="shared" si="24"/>
        <v>0</v>
      </c>
    </row>
    <row r="200" spans="1:45" ht="12.75" customHeight="1">
      <c r="A200" s="130"/>
      <c r="B200" s="128"/>
      <c r="C200" s="24" t="s">
        <v>93</v>
      </c>
      <c r="D200" s="22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43"/>
      <c r="AI200" s="27"/>
      <c r="AJ200" s="27"/>
      <c r="AK200" s="27"/>
      <c r="AL200" s="27"/>
      <c r="AM200" s="44"/>
      <c r="AN200" s="44"/>
      <c r="AO200" s="44"/>
      <c r="AP200" s="44"/>
      <c r="AQ200" s="7">
        <f t="shared" si="23"/>
        <v>0</v>
      </c>
      <c r="AR200" s="3">
        <f t="shared" si="28"/>
        <v>34</v>
      </c>
      <c r="AS200" s="8">
        <f t="shared" si="24"/>
        <v>0</v>
      </c>
    </row>
    <row r="201" spans="1:45" ht="12.75" customHeight="1">
      <c r="A201" s="130"/>
      <c r="B201" s="122" t="s">
        <v>51</v>
      </c>
      <c r="C201" s="24" t="s">
        <v>94</v>
      </c>
      <c r="D201" s="22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43"/>
      <c r="AI201" s="27"/>
      <c r="AJ201" s="27"/>
      <c r="AK201" s="27"/>
      <c r="AL201" s="27"/>
      <c r="AM201" s="44"/>
      <c r="AN201" s="44"/>
      <c r="AO201" s="44"/>
      <c r="AP201" s="44"/>
      <c r="AQ201" s="7">
        <f t="shared" si="23"/>
        <v>0</v>
      </c>
      <c r="AR201" s="3">
        <f t="shared" si="28"/>
        <v>34</v>
      </c>
      <c r="AS201" s="8">
        <f t="shared" si="24"/>
        <v>0</v>
      </c>
    </row>
    <row r="202" spans="1:45" ht="12.75" customHeight="1">
      <c r="A202" s="130"/>
      <c r="B202" s="122"/>
      <c r="C202" s="24" t="s">
        <v>92</v>
      </c>
      <c r="D202" s="22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43"/>
      <c r="AI202" s="27"/>
      <c r="AJ202" s="27"/>
      <c r="AK202" s="27"/>
      <c r="AL202" s="27"/>
      <c r="AM202" s="44"/>
      <c r="AN202" s="44"/>
      <c r="AO202" s="44"/>
      <c r="AP202" s="44"/>
      <c r="AQ202" s="7">
        <f t="shared" si="23"/>
        <v>0</v>
      </c>
      <c r="AR202" s="3">
        <f t="shared" si="28"/>
        <v>34</v>
      </c>
      <c r="AS202" s="8">
        <f t="shared" si="24"/>
        <v>0</v>
      </c>
    </row>
    <row r="203" spans="1:45" ht="12.75" customHeight="1">
      <c r="A203" s="130"/>
      <c r="B203" s="122"/>
      <c r="C203" s="24" t="s">
        <v>93</v>
      </c>
      <c r="D203" s="22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43"/>
      <c r="AI203" s="27"/>
      <c r="AJ203" s="27"/>
      <c r="AK203" s="27"/>
      <c r="AL203" s="27"/>
      <c r="AM203" s="44"/>
      <c r="AN203" s="44"/>
      <c r="AO203" s="44"/>
      <c r="AP203" s="44"/>
      <c r="AQ203" s="7">
        <f t="shared" si="23"/>
        <v>0</v>
      </c>
      <c r="AR203" s="3">
        <f t="shared" si="28"/>
        <v>34</v>
      </c>
      <c r="AS203" s="8">
        <f t="shared" si="24"/>
        <v>0</v>
      </c>
    </row>
    <row r="204" spans="1:45" ht="12.75" customHeight="1">
      <c r="A204" s="130"/>
      <c r="B204" s="122" t="s">
        <v>52</v>
      </c>
      <c r="C204" s="24" t="s">
        <v>94</v>
      </c>
      <c r="D204" s="22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43"/>
      <c r="AI204" s="27"/>
      <c r="AJ204" s="27"/>
      <c r="AK204" s="27"/>
      <c r="AL204" s="27"/>
      <c r="AM204" s="44"/>
      <c r="AN204" s="44"/>
      <c r="AO204" s="44"/>
      <c r="AP204" s="44"/>
      <c r="AQ204" s="7">
        <f t="shared" si="23"/>
        <v>0</v>
      </c>
      <c r="AR204" s="3">
        <f t="shared" si="28"/>
        <v>34</v>
      </c>
      <c r="AS204" s="8">
        <f t="shared" si="24"/>
        <v>0</v>
      </c>
    </row>
    <row r="205" spans="1:45" ht="12.75" customHeight="1">
      <c r="A205" s="130"/>
      <c r="B205" s="122"/>
      <c r="C205" s="24" t="s">
        <v>92</v>
      </c>
      <c r="D205" s="22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43"/>
      <c r="AI205" s="27"/>
      <c r="AJ205" s="27"/>
      <c r="AK205" s="27"/>
      <c r="AL205" s="27"/>
      <c r="AM205" s="44"/>
      <c r="AN205" s="44"/>
      <c r="AO205" s="44"/>
      <c r="AP205" s="44"/>
      <c r="AQ205" s="7">
        <f t="shared" si="23"/>
        <v>0</v>
      </c>
      <c r="AR205" s="3">
        <f t="shared" ref="AR205:AR210" si="29">34*2</f>
        <v>68</v>
      </c>
      <c r="AS205" s="8">
        <f t="shared" si="24"/>
        <v>0</v>
      </c>
    </row>
    <row r="206" spans="1:45" ht="12.75" customHeight="1">
      <c r="A206" s="130"/>
      <c r="B206" s="122"/>
      <c r="C206" s="24" t="s">
        <v>93</v>
      </c>
      <c r="D206" s="22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43"/>
      <c r="AI206" s="27"/>
      <c r="AJ206" s="27"/>
      <c r="AK206" s="27"/>
      <c r="AL206" s="27"/>
      <c r="AM206" s="44"/>
      <c r="AN206" s="44"/>
      <c r="AO206" s="44"/>
      <c r="AP206" s="44"/>
      <c r="AQ206" s="7">
        <f t="shared" si="23"/>
        <v>0</v>
      </c>
      <c r="AR206" s="3">
        <f t="shared" si="29"/>
        <v>68</v>
      </c>
      <c r="AS206" s="8">
        <f t="shared" si="24"/>
        <v>0</v>
      </c>
    </row>
    <row r="207" spans="1:45" ht="12.75" customHeight="1">
      <c r="A207" s="130"/>
      <c r="B207" s="122" t="s">
        <v>76</v>
      </c>
      <c r="C207" s="24" t="s">
        <v>94</v>
      </c>
      <c r="D207" s="22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43"/>
      <c r="AI207" s="27"/>
      <c r="AJ207" s="27"/>
      <c r="AK207" s="27"/>
      <c r="AL207" s="27"/>
      <c r="AM207" s="44"/>
      <c r="AN207" s="44"/>
      <c r="AO207" s="44"/>
      <c r="AP207" s="44"/>
      <c r="AQ207" s="7">
        <f t="shared" si="23"/>
        <v>0</v>
      </c>
      <c r="AR207" s="3">
        <f t="shared" si="29"/>
        <v>68</v>
      </c>
      <c r="AS207" s="8">
        <f t="shared" si="24"/>
        <v>0</v>
      </c>
    </row>
    <row r="208" spans="1:45" ht="12.75" customHeight="1">
      <c r="A208" s="130"/>
      <c r="B208" s="122"/>
      <c r="C208" s="24" t="s">
        <v>92</v>
      </c>
      <c r="D208" s="22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43"/>
      <c r="AI208" s="27"/>
      <c r="AJ208" s="27"/>
      <c r="AK208" s="27"/>
      <c r="AL208" s="27"/>
      <c r="AM208" s="44"/>
      <c r="AN208" s="44"/>
      <c r="AO208" s="44"/>
      <c r="AP208" s="44"/>
      <c r="AQ208" s="7">
        <f t="shared" si="23"/>
        <v>0</v>
      </c>
      <c r="AR208" s="3">
        <f t="shared" si="29"/>
        <v>68</v>
      </c>
      <c r="AS208" s="8">
        <f t="shared" si="24"/>
        <v>0</v>
      </c>
    </row>
    <row r="209" spans="1:45" ht="12.75" customHeight="1">
      <c r="A209" s="130"/>
      <c r="B209" s="122"/>
      <c r="C209" s="24" t="s">
        <v>93</v>
      </c>
      <c r="D209" s="22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43"/>
      <c r="AI209" s="27"/>
      <c r="AJ209" s="27"/>
      <c r="AK209" s="27"/>
      <c r="AL209" s="27"/>
      <c r="AM209" s="44"/>
      <c r="AN209" s="44"/>
      <c r="AO209" s="44"/>
      <c r="AP209" s="44"/>
      <c r="AQ209" s="7">
        <f t="shared" si="23"/>
        <v>0</v>
      </c>
      <c r="AR209" s="3">
        <f t="shared" si="29"/>
        <v>68</v>
      </c>
      <c r="AS209" s="8">
        <f t="shared" si="24"/>
        <v>0</v>
      </c>
    </row>
    <row r="210" spans="1:45" ht="12.75" customHeight="1">
      <c r="A210" s="130"/>
      <c r="B210" s="122" t="s">
        <v>69</v>
      </c>
      <c r="C210" s="24" t="s">
        <v>94</v>
      </c>
      <c r="D210" s="25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43"/>
      <c r="AJ210" s="44"/>
      <c r="AK210" s="27"/>
      <c r="AL210" s="27"/>
      <c r="AM210" s="44"/>
      <c r="AN210" s="44"/>
      <c r="AO210" s="44"/>
      <c r="AP210" s="44"/>
      <c r="AQ210" s="7">
        <f t="shared" si="23"/>
        <v>0</v>
      </c>
      <c r="AR210" s="3">
        <f t="shared" si="29"/>
        <v>68</v>
      </c>
      <c r="AS210" s="8">
        <f t="shared" si="24"/>
        <v>0</v>
      </c>
    </row>
    <row r="211" spans="1:45" ht="12.75" customHeight="1">
      <c r="A211" s="130"/>
      <c r="B211" s="122"/>
      <c r="C211" s="65"/>
      <c r="D211" s="65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4"/>
      <c r="AN211" s="64"/>
      <c r="AO211" s="64"/>
      <c r="AP211" s="64"/>
      <c r="AQ211" s="64"/>
      <c r="AR211" s="64"/>
      <c r="AS211" s="64"/>
    </row>
    <row r="212" spans="1:45" ht="26.25">
      <c r="A212" s="130"/>
      <c r="B212" s="122"/>
      <c r="C212" s="95"/>
      <c r="D212" s="96"/>
      <c r="E212" s="138" t="s">
        <v>38</v>
      </c>
      <c r="F212" s="138"/>
      <c r="G212" s="138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138"/>
      <c r="U212" s="138"/>
      <c r="V212" s="138"/>
      <c r="W212" s="138"/>
      <c r="X212" s="138"/>
      <c r="Y212" s="138"/>
      <c r="Z212" s="138"/>
      <c r="AA212" s="138"/>
      <c r="AB212" s="138"/>
      <c r="AC212" s="138"/>
      <c r="AD212" s="138"/>
      <c r="AE212" s="138"/>
      <c r="AF212" s="138"/>
      <c r="AG212" s="138"/>
      <c r="AH212" s="138"/>
      <c r="AI212" s="138"/>
      <c r="AJ212" s="138"/>
      <c r="AK212" s="138"/>
      <c r="AL212" s="138"/>
      <c r="AM212" s="138"/>
      <c r="AN212" s="138"/>
      <c r="AO212" s="138"/>
      <c r="AP212" s="138"/>
      <c r="AQ212" s="137" t="s">
        <v>20</v>
      </c>
      <c r="AR212" s="150" t="s">
        <v>22</v>
      </c>
      <c r="AS212" s="146" t="s">
        <v>21</v>
      </c>
    </row>
    <row r="213" spans="1:45" ht="27" customHeight="1">
      <c r="A213" s="64"/>
      <c r="B213" s="65"/>
      <c r="C213" s="99"/>
      <c r="D213" s="23" t="s">
        <v>18</v>
      </c>
      <c r="E213" s="122" t="s">
        <v>1</v>
      </c>
      <c r="F213" s="122"/>
      <c r="G213" s="122"/>
      <c r="H213" s="122"/>
      <c r="I213" s="122" t="s">
        <v>2</v>
      </c>
      <c r="J213" s="122"/>
      <c r="K213" s="122"/>
      <c r="L213" s="122"/>
      <c r="M213" s="122" t="s">
        <v>3</v>
      </c>
      <c r="N213" s="122"/>
      <c r="O213" s="122"/>
      <c r="P213" s="122"/>
      <c r="Q213" s="122" t="s">
        <v>4</v>
      </c>
      <c r="R213" s="122"/>
      <c r="S213" s="122"/>
      <c r="T213" s="122"/>
      <c r="U213" s="122" t="s">
        <v>5</v>
      </c>
      <c r="V213" s="122"/>
      <c r="W213" s="122"/>
      <c r="X213" s="122" t="s">
        <v>6</v>
      </c>
      <c r="Y213" s="122"/>
      <c r="Z213" s="122"/>
      <c r="AA213" s="122"/>
      <c r="AB213" s="122" t="s">
        <v>7</v>
      </c>
      <c r="AC213" s="122"/>
      <c r="AD213" s="122"/>
      <c r="AE213" s="122" t="s">
        <v>8</v>
      </c>
      <c r="AF213" s="122"/>
      <c r="AG213" s="122"/>
      <c r="AH213" s="122"/>
      <c r="AI213" s="122"/>
      <c r="AJ213" s="122" t="s">
        <v>9</v>
      </c>
      <c r="AK213" s="122"/>
      <c r="AL213" s="122"/>
      <c r="AM213" s="122" t="s">
        <v>10</v>
      </c>
      <c r="AN213" s="122"/>
      <c r="AO213" s="122"/>
      <c r="AP213" s="122"/>
      <c r="AQ213" s="137"/>
      <c r="AR213" s="150"/>
      <c r="AS213" s="146"/>
    </row>
    <row r="214" spans="1:45" s="2" customFormat="1" ht="81.75" customHeight="1">
      <c r="A214" s="94" t="s">
        <v>34</v>
      </c>
      <c r="B214" s="95"/>
      <c r="C214" s="102"/>
      <c r="D214" s="23" t="s">
        <v>19</v>
      </c>
      <c r="E214" s="5">
        <v>1</v>
      </c>
      <c r="F214" s="5">
        <v>2</v>
      </c>
      <c r="G214" s="5">
        <v>3</v>
      </c>
      <c r="H214" s="5">
        <v>4</v>
      </c>
      <c r="I214" s="5">
        <v>5</v>
      </c>
      <c r="J214" s="5">
        <v>6</v>
      </c>
      <c r="K214" s="5">
        <v>7</v>
      </c>
      <c r="L214" s="5">
        <v>8</v>
      </c>
      <c r="M214" s="5">
        <v>9</v>
      </c>
      <c r="N214" s="5">
        <v>10</v>
      </c>
      <c r="O214" s="5">
        <v>11</v>
      </c>
      <c r="P214" s="5">
        <v>12</v>
      </c>
      <c r="Q214" s="5">
        <v>13</v>
      </c>
      <c r="R214" s="5">
        <v>14</v>
      </c>
      <c r="S214" s="5">
        <v>15</v>
      </c>
      <c r="T214" s="5">
        <v>16</v>
      </c>
      <c r="U214" s="5">
        <v>17</v>
      </c>
      <c r="V214" s="5">
        <v>18</v>
      </c>
      <c r="W214" s="5">
        <v>19</v>
      </c>
      <c r="X214" s="5">
        <v>20</v>
      </c>
      <c r="Y214" s="5">
        <v>21</v>
      </c>
      <c r="Z214" s="5">
        <v>22</v>
      </c>
      <c r="AA214" s="5">
        <v>23</v>
      </c>
      <c r="AB214" s="5">
        <v>24</v>
      </c>
      <c r="AC214" s="5">
        <v>25</v>
      </c>
      <c r="AD214" s="5">
        <v>26</v>
      </c>
      <c r="AE214" s="5">
        <v>27</v>
      </c>
      <c r="AF214" s="5">
        <v>28</v>
      </c>
      <c r="AG214" s="5">
        <v>29</v>
      </c>
      <c r="AH214" s="5">
        <v>30</v>
      </c>
      <c r="AI214" s="5">
        <v>31</v>
      </c>
      <c r="AJ214" s="5">
        <v>32</v>
      </c>
      <c r="AK214" s="5">
        <v>33</v>
      </c>
      <c r="AL214" s="5">
        <v>34</v>
      </c>
      <c r="AM214" s="5">
        <v>35</v>
      </c>
      <c r="AN214" s="5">
        <v>36</v>
      </c>
      <c r="AO214" s="5">
        <v>37</v>
      </c>
      <c r="AP214" s="5">
        <v>38</v>
      </c>
      <c r="AQ214" s="137"/>
      <c r="AR214" s="150"/>
      <c r="AS214" s="146"/>
    </row>
    <row r="215" spans="1:45" s="2" customFormat="1" ht="21.75" customHeight="1">
      <c r="A215" s="97" t="s">
        <v>0</v>
      </c>
      <c r="B215" s="98"/>
      <c r="C215" s="24"/>
      <c r="D215" s="25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7"/>
      <c r="AN215" s="7"/>
      <c r="AO215" s="7"/>
      <c r="AP215" s="7"/>
      <c r="AQ215" s="7">
        <f t="shared" ref="AQ215:AQ262" si="30">SUM(E215:AP215)</f>
        <v>0</v>
      </c>
      <c r="AR215" s="3">
        <f>34*3</f>
        <v>102</v>
      </c>
      <c r="AS215" s="8">
        <f t="shared" ref="AS215:AS262" si="31">AQ215/AR215</f>
        <v>0</v>
      </c>
    </row>
    <row r="216" spans="1:45" s="6" customFormat="1" ht="11.25" customHeight="1">
      <c r="A216" s="100"/>
      <c r="B216" s="101"/>
      <c r="C216" s="24"/>
      <c r="D216" s="25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7"/>
      <c r="AN216" s="7"/>
      <c r="AO216" s="7"/>
      <c r="AP216" s="7"/>
      <c r="AQ216" s="7">
        <f t="shared" si="30"/>
        <v>0</v>
      </c>
      <c r="AR216" s="3">
        <f>34*3</f>
        <v>102</v>
      </c>
      <c r="AS216" s="8">
        <f t="shared" si="31"/>
        <v>0</v>
      </c>
    </row>
    <row r="217" spans="1:45" ht="12.75" customHeight="1">
      <c r="A217" s="130" t="s">
        <v>24</v>
      </c>
      <c r="B217" s="126" t="s">
        <v>13</v>
      </c>
      <c r="C217" s="24">
        <v>8</v>
      </c>
      <c r="D217" s="25"/>
      <c r="E217" s="27"/>
      <c r="F217" s="93" t="s">
        <v>153</v>
      </c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7"/>
      <c r="AN217" s="7"/>
      <c r="AO217" s="7"/>
      <c r="AP217" s="7"/>
      <c r="AQ217" s="7">
        <f t="shared" si="30"/>
        <v>0</v>
      </c>
      <c r="AR217" s="3">
        <f>34*3</f>
        <v>102</v>
      </c>
      <c r="AS217" s="8">
        <f t="shared" si="31"/>
        <v>0</v>
      </c>
    </row>
    <row r="218" spans="1:45">
      <c r="A218" s="130"/>
      <c r="B218" s="127"/>
      <c r="C218" s="24"/>
      <c r="D218" s="25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7"/>
      <c r="AN218" s="7"/>
      <c r="AO218" s="7"/>
      <c r="AP218" s="7"/>
      <c r="AQ218" s="7">
        <f t="shared" si="30"/>
        <v>0</v>
      </c>
      <c r="AR218" s="3">
        <f>34*2</f>
        <v>68</v>
      </c>
      <c r="AS218" s="8">
        <f t="shared" si="31"/>
        <v>0</v>
      </c>
    </row>
    <row r="219" spans="1:45" ht="12.75" customHeight="1">
      <c r="A219" s="130"/>
      <c r="B219" s="128"/>
      <c r="C219" s="24"/>
      <c r="D219" s="22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7"/>
      <c r="AN219" s="7"/>
      <c r="AO219" s="7"/>
      <c r="AP219" s="7"/>
      <c r="AQ219" s="7">
        <f t="shared" si="30"/>
        <v>0</v>
      </c>
      <c r="AR219" s="3">
        <f>34*2</f>
        <v>68</v>
      </c>
      <c r="AS219" s="8">
        <f t="shared" si="31"/>
        <v>0</v>
      </c>
    </row>
    <row r="220" spans="1:45" ht="12.75" customHeight="1">
      <c r="A220" s="130"/>
      <c r="B220" s="126" t="s">
        <v>26</v>
      </c>
      <c r="C220" s="24">
        <v>8</v>
      </c>
      <c r="D220" s="25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7"/>
      <c r="AN220" s="7"/>
      <c r="AO220" s="7"/>
      <c r="AP220" s="7"/>
      <c r="AQ220" s="7">
        <f t="shared" si="30"/>
        <v>0</v>
      </c>
      <c r="AR220" s="3">
        <f>34*2</f>
        <v>68</v>
      </c>
      <c r="AS220" s="8">
        <f t="shared" si="31"/>
        <v>0</v>
      </c>
    </row>
    <row r="221" spans="1:45" ht="12.75" customHeight="1">
      <c r="A221" s="130"/>
      <c r="B221" s="127"/>
      <c r="C221" s="24"/>
      <c r="D221" s="22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7"/>
      <c r="AN221" s="7"/>
      <c r="AO221" s="7"/>
      <c r="AP221" s="7"/>
      <c r="AQ221" s="7">
        <f t="shared" si="30"/>
        <v>0</v>
      </c>
      <c r="AR221" s="3">
        <f t="shared" ref="AR221:AR226" si="32">34*3</f>
        <v>102</v>
      </c>
      <c r="AS221" s="8">
        <f t="shared" si="31"/>
        <v>0</v>
      </c>
    </row>
    <row r="222" spans="1:45">
      <c r="A222" s="130"/>
      <c r="B222" s="128"/>
      <c r="C222" s="24"/>
      <c r="D222" s="25"/>
      <c r="E222" s="27"/>
      <c r="F222" s="27"/>
      <c r="G222" s="27"/>
      <c r="H222" s="27"/>
      <c r="I222" s="45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7"/>
      <c r="AN222" s="7"/>
      <c r="AO222" s="7"/>
      <c r="AP222" s="7"/>
      <c r="AQ222" s="7">
        <f t="shared" si="30"/>
        <v>0</v>
      </c>
      <c r="AR222" s="3">
        <f t="shared" si="32"/>
        <v>102</v>
      </c>
      <c r="AS222" s="8">
        <f t="shared" si="31"/>
        <v>0</v>
      </c>
    </row>
    <row r="223" spans="1:45" ht="38.25">
      <c r="A223" s="130"/>
      <c r="B223" s="126" t="s">
        <v>124</v>
      </c>
      <c r="C223" s="24">
        <v>8</v>
      </c>
      <c r="D223" s="25"/>
      <c r="E223" s="27"/>
      <c r="F223" s="27"/>
      <c r="G223" s="93" t="s">
        <v>154</v>
      </c>
      <c r="H223" s="27"/>
      <c r="I223" s="27"/>
      <c r="J223" s="27"/>
      <c r="K223" s="24"/>
      <c r="L223" s="93" t="s">
        <v>156</v>
      </c>
      <c r="M223" s="27"/>
      <c r="N223" s="27"/>
      <c r="O223" s="27"/>
      <c r="P223" s="93" t="s">
        <v>169</v>
      </c>
      <c r="Q223" s="27"/>
      <c r="R223" s="27"/>
      <c r="S223" s="104" t="s">
        <v>206</v>
      </c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7"/>
      <c r="AN223" s="7"/>
      <c r="AO223" s="7"/>
      <c r="AP223" s="7"/>
      <c r="AQ223" s="7">
        <f t="shared" si="30"/>
        <v>0</v>
      </c>
      <c r="AR223" s="3">
        <f t="shared" si="32"/>
        <v>102</v>
      </c>
      <c r="AS223" s="8">
        <f t="shared" si="31"/>
        <v>0</v>
      </c>
    </row>
    <row r="224" spans="1:45">
      <c r="A224" s="130"/>
      <c r="B224" s="127"/>
      <c r="C224" s="24"/>
      <c r="D224" s="77"/>
      <c r="E224" s="27"/>
      <c r="F224" s="27"/>
      <c r="G224" s="27"/>
      <c r="H224" s="43"/>
      <c r="I224" s="43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7"/>
      <c r="AN224" s="7"/>
      <c r="AO224" s="7"/>
      <c r="AP224" s="7"/>
      <c r="AQ224" s="7">
        <f t="shared" si="30"/>
        <v>0</v>
      </c>
      <c r="AR224" s="3">
        <f t="shared" si="32"/>
        <v>102</v>
      </c>
      <c r="AS224" s="8">
        <f t="shared" si="31"/>
        <v>0</v>
      </c>
    </row>
    <row r="225" spans="1:45" ht="12.75" customHeight="1">
      <c r="A225" s="130"/>
      <c r="B225" s="128"/>
      <c r="C225" s="24"/>
      <c r="D225" s="25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44"/>
      <c r="AJ225" s="44"/>
      <c r="AK225" s="27"/>
      <c r="AL225" s="27"/>
      <c r="AM225" s="7"/>
      <c r="AN225" s="7"/>
      <c r="AO225" s="7"/>
      <c r="AP225" s="7"/>
      <c r="AQ225" s="7">
        <f t="shared" si="30"/>
        <v>0</v>
      </c>
      <c r="AR225" s="3">
        <f t="shared" si="32"/>
        <v>102</v>
      </c>
      <c r="AS225" s="8">
        <f t="shared" si="31"/>
        <v>0</v>
      </c>
    </row>
    <row r="226" spans="1:45" ht="12.75" customHeight="1">
      <c r="A226" s="130"/>
      <c r="B226" s="126" t="s">
        <v>89</v>
      </c>
      <c r="C226" s="24">
        <v>8</v>
      </c>
      <c r="D226" s="25"/>
      <c r="E226" s="27"/>
      <c r="F226" s="93" t="s">
        <v>151</v>
      </c>
      <c r="G226" s="27"/>
      <c r="H226" s="27"/>
      <c r="I226" s="27"/>
      <c r="J226" s="93" t="s">
        <v>151</v>
      </c>
      <c r="K226" s="27"/>
      <c r="L226" s="27"/>
      <c r="M226" s="27"/>
      <c r="N226" s="93" t="s">
        <v>176</v>
      </c>
      <c r="O226" s="27"/>
      <c r="P226" s="27"/>
      <c r="Q226" s="27"/>
      <c r="R226" s="27"/>
      <c r="S226" s="93" t="s">
        <v>177</v>
      </c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44"/>
      <c r="AJ226" s="44"/>
      <c r="AK226" s="27"/>
      <c r="AL226" s="27"/>
      <c r="AM226" s="7"/>
      <c r="AN226" s="7"/>
      <c r="AO226" s="7"/>
      <c r="AP226" s="7"/>
      <c r="AQ226" s="7">
        <f t="shared" si="30"/>
        <v>0</v>
      </c>
      <c r="AR226" s="3">
        <f t="shared" si="32"/>
        <v>102</v>
      </c>
      <c r="AS226" s="8">
        <f t="shared" si="31"/>
        <v>0</v>
      </c>
    </row>
    <row r="227" spans="1:45" ht="12.75" customHeight="1">
      <c r="A227" s="130"/>
      <c r="B227" s="127"/>
      <c r="C227" s="24"/>
      <c r="D227" s="25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44"/>
      <c r="AJ227" s="44"/>
      <c r="AK227" s="27"/>
      <c r="AL227" s="27"/>
      <c r="AM227" s="7"/>
      <c r="AN227" s="7"/>
      <c r="AO227" s="7"/>
      <c r="AP227" s="7"/>
      <c r="AQ227" s="7">
        <f t="shared" si="30"/>
        <v>0</v>
      </c>
      <c r="AR227" s="3">
        <f>34*2</f>
        <v>68</v>
      </c>
      <c r="AS227" s="8">
        <f t="shared" si="31"/>
        <v>0</v>
      </c>
    </row>
    <row r="228" spans="1:45">
      <c r="A228" s="130"/>
      <c r="B228" s="128"/>
      <c r="C228" s="24"/>
      <c r="D228" s="25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44"/>
      <c r="AJ228" s="44"/>
      <c r="AK228" s="27"/>
      <c r="AL228" s="27"/>
      <c r="AM228" s="7"/>
      <c r="AN228" s="7"/>
      <c r="AO228" s="7"/>
      <c r="AP228" s="7"/>
      <c r="AQ228" s="7">
        <f t="shared" si="30"/>
        <v>0</v>
      </c>
      <c r="AR228" s="3">
        <f>34*2</f>
        <v>68</v>
      </c>
      <c r="AS228" s="8">
        <f t="shared" si="31"/>
        <v>0</v>
      </c>
    </row>
    <row r="229" spans="1:45" ht="12.75" customHeight="1">
      <c r="A229" s="130"/>
      <c r="B229" s="126" t="s">
        <v>90</v>
      </c>
      <c r="C229" s="24">
        <v>8</v>
      </c>
      <c r="D229" s="22"/>
      <c r="E229" s="27"/>
      <c r="F229" s="93" t="s">
        <v>152</v>
      </c>
      <c r="G229" s="27"/>
      <c r="H229" s="27"/>
      <c r="I229" s="27"/>
      <c r="J229" s="93" t="s">
        <v>155</v>
      </c>
      <c r="K229" s="27"/>
      <c r="L229" s="27"/>
      <c r="M229" s="27"/>
      <c r="N229" s="27"/>
      <c r="O229" s="27"/>
      <c r="P229" s="27"/>
      <c r="Q229" s="27"/>
      <c r="R229" s="93" t="s">
        <v>178</v>
      </c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44"/>
      <c r="AJ229" s="44"/>
      <c r="AK229" s="27"/>
      <c r="AL229" s="27"/>
      <c r="AM229" s="7"/>
      <c r="AN229" s="7"/>
      <c r="AO229" s="7"/>
      <c r="AP229" s="7"/>
      <c r="AQ229" s="7">
        <f t="shared" si="30"/>
        <v>0</v>
      </c>
      <c r="AR229" s="3">
        <f>34*2</f>
        <v>68</v>
      </c>
      <c r="AS229" s="8">
        <f t="shared" si="31"/>
        <v>0</v>
      </c>
    </row>
    <row r="230" spans="1:45" ht="12.75" customHeight="1">
      <c r="A230" s="130"/>
      <c r="B230" s="127"/>
      <c r="C230" s="24"/>
      <c r="D230" s="25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44"/>
      <c r="AJ230" s="44"/>
      <c r="AK230" s="27"/>
      <c r="AL230" s="27"/>
      <c r="AM230" s="7"/>
      <c r="AN230" s="7"/>
      <c r="AO230" s="7"/>
      <c r="AP230" s="7"/>
      <c r="AQ230" s="7">
        <f t="shared" si="30"/>
        <v>0</v>
      </c>
      <c r="AR230" s="3">
        <f t="shared" ref="AR230:AR235" si="33">34*1</f>
        <v>34</v>
      </c>
      <c r="AS230" s="8">
        <f t="shared" si="31"/>
        <v>0</v>
      </c>
    </row>
    <row r="231" spans="1:45" ht="12.75" customHeight="1">
      <c r="A231" s="130"/>
      <c r="B231" s="128"/>
      <c r="C231" s="24"/>
      <c r="D231" s="22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44"/>
      <c r="AJ231" s="44"/>
      <c r="AK231" s="27"/>
      <c r="AL231" s="27"/>
      <c r="AM231" s="7"/>
      <c r="AN231" s="7"/>
      <c r="AO231" s="7"/>
      <c r="AP231" s="7"/>
      <c r="AQ231" s="7">
        <f t="shared" si="30"/>
        <v>0</v>
      </c>
      <c r="AR231" s="3">
        <f t="shared" si="33"/>
        <v>34</v>
      </c>
      <c r="AS231" s="8">
        <f t="shared" si="31"/>
        <v>0</v>
      </c>
    </row>
    <row r="232" spans="1:45" ht="25.5">
      <c r="A232" s="130"/>
      <c r="B232" s="126" t="s">
        <v>91</v>
      </c>
      <c r="C232" s="24">
        <v>8</v>
      </c>
      <c r="D232" s="22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93" t="s">
        <v>179</v>
      </c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44"/>
      <c r="AJ232" s="44"/>
      <c r="AK232" s="27"/>
      <c r="AL232" s="27"/>
      <c r="AM232" s="7"/>
      <c r="AN232" s="7"/>
      <c r="AO232" s="7"/>
      <c r="AP232" s="7"/>
      <c r="AQ232" s="7">
        <f t="shared" si="30"/>
        <v>0</v>
      </c>
      <c r="AR232" s="3">
        <f t="shared" si="33"/>
        <v>34</v>
      </c>
      <c r="AS232" s="8">
        <f t="shared" si="31"/>
        <v>0</v>
      </c>
    </row>
    <row r="233" spans="1:45">
      <c r="A233" s="130"/>
      <c r="B233" s="127"/>
      <c r="C233" s="24"/>
      <c r="D233" s="25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43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44"/>
      <c r="AJ233" s="44"/>
      <c r="AK233" s="27"/>
      <c r="AL233" s="27"/>
      <c r="AM233" s="7"/>
      <c r="AN233" s="7"/>
      <c r="AO233" s="7"/>
      <c r="AP233" s="7"/>
      <c r="AQ233" s="7">
        <f t="shared" si="30"/>
        <v>0</v>
      </c>
      <c r="AR233" s="3">
        <f t="shared" si="33"/>
        <v>34</v>
      </c>
      <c r="AS233" s="8">
        <f t="shared" si="31"/>
        <v>0</v>
      </c>
    </row>
    <row r="234" spans="1:45">
      <c r="A234" s="130"/>
      <c r="B234" s="128"/>
      <c r="C234" s="24"/>
      <c r="D234" s="25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45"/>
      <c r="T234" s="43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44"/>
      <c r="AJ234" s="44"/>
      <c r="AK234" s="27"/>
      <c r="AL234" s="27"/>
      <c r="AM234" s="7"/>
      <c r="AN234" s="7"/>
      <c r="AO234" s="7"/>
      <c r="AP234" s="7"/>
      <c r="AQ234" s="7">
        <f t="shared" si="30"/>
        <v>0</v>
      </c>
      <c r="AR234" s="3">
        <f t="shared" si="33"/>
        <v>34</v>
      </c>
      <c r="AS234" s="8">
        <f t="shared" si="31"/>
        <v>0</v>
      </c>
    </row>
    <row r="235" spans="1:45" ht="12.75" customHeight="1">
      <c r="A235" s="130"/>
      <c r="B235" s="126" t="s">
        <v>33</v>
      </c>
      <c r="C235" s="24">
        <v>8</v>
      </c>
      <c r="D235" s="22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93" t="s">
        <v>208</v>
      </c>
      <c r="S235" s="43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44"/>
      <c r="AJ235" s="44"/>
      <c r="AK235" s="27"/>
      <c r="AL235" s="27"/>
      <c r="AM235" s="7"/>
      <c r="AN235" s="7"/>
      <c r="AO235" s="7"/>
      <c r="AP235" s="7"/>
      <c r="AQ235" s="7">
        <f t="shared" si="30"/>
        <v>0</v>
      </c>
      <c r="AR235" s="3">
        <f t="shared" si="33"/>
        <v>34</v>
      </c>
      <c r="AS235" s="8">
        <f t="shared" si="31"/>
        <v>0</v>
      </c>
    </row>
    <row r="236" spans="1:45" ht="12.75" customHeight="1">
      <c r="A236" s="130"/>
      <c r="B236" s="127"/>
      <c r="C236" s="24"/>
      <c r="D236" s="22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43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44"/>
      <c r="AJ236" s="44"/>
      <c r="AK236" s="27"/>
      <c r="AL236" s="27"/>
      <c r="AM236" s="7"/>
      <c r="AN236" s="7"/>
      <c r="AO236" s="7"/>
      <c r="AP236" s="7"/>
      <c r="AQ236" s="7">
        <f t="shared" si="30"/>
        <v>0</v>
      </c>
      <c r="AR236" s="3">
        <f>34*3</f>
        <v>102</v>
      </c>
      <c r="AS236" s="8">
        <f t="shared" si="31"/>
        <v>0</v>
      </c>
    </row>
    <row r="237" spans="1:45" ht="12.75" customHeight="1">
      <c r="A237" s="130"/>
      <c r="B237" s="127"/>
      <c r="C237" s="24"/>
      <c r="D237" s="22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43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44"/>
      <c r="AJ237" s="44"/>
      <c r="AK237" s="27"/>
      <c r="AL237" s="27"/>
      <c r="AM237" s="7"/>
      <c r="AN237" s="7"/>
      <c r="AO237" s="7"/>
      <c r="AP237" s="7"/>
      <c r="AQ237" s="7">
        <f t="shared" si="30"/>
        <v>0</v>
      </c>
      <c r="AR237" s="3">
        <f>34*3</f>
        <v>102</v>
      </c>
      <c r="AS237" s="8">
        <f t="shared" si="31"/>
        <v>0</v>
      </c>
    </row>
    <row r="238" spans="1:45" ht="12.75" customHeight="1">
      <c r="A238" s="130"/>
      <c r="B238" s="126" t="s">
        <v>27</v>
      </c>
      <c r="C238" s="24">
        <v>8</v>
      </c>
      <c r="D238" s="22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43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44"/>
      <c r="AJ238" s="44"/>
      <c r="AK238" s="27"/>
      <c r="AL238" s="27"/>
      <c r="AM238" s="7"/>
      <c r="AN238" s="7"/>
      <c r="AO238" s="7"/>
      <c r="AP238" s="7"/>
      <c r="AQ238" s="7">
        <f t="shared" si="30"/>
        <v>0</v>
      </c>
      <c r="AR238" s="3">
        <f>34*3</f>
        <v>102</v>
      </c>
      <c r="AS238" s="8">
        <f t="shared" si="31"/>
        <v>0</v>
      </c>
    </row>
    <row r="239" spans="1:45" ht="12.75" customHeight="1">
      <c r="A239" s="130"/>
      <c r="B239" s="127"/>
      <c r="C239" s="24"/>
      <c r="D239" s="22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105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44"/>
      <c r="AJ239" s="44"/>
      <c r="AK239" s="27"/>
      <c r="AL239" s="27"/>
      <c r="AM239" s="7"/>
      <c r="AN239" s="7"/>
      <c r="AO239" s="7"/>
      <c r="AP239" s="7"/>
      <c r="AQ239" s="7">
        <f t="shared" si="30"/>
        <v>0</v>
      </c>
      <c r="AR239" s="3">
        <f t="shared" ref="AR239:AR250" si="34">34*2</f>
        <v>68</v>
      </c>
      <c r="AS239" s="8">
        <f t="shared" si="31"/>
        <v>0</v>
      </c>
    </row>
    <row r="240" spans="1:45" ht="12.75" customHeight="1">
      <c r="A240" s="130"/>
      <c r="B240" s="128"/>
      <c r="C240" s="24"/>
      <c r="D240" s="22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43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44"/>
      <c r="AJ240" s="44"/>
      <c r="AK240" s="27"/>
      <c r="AL240" s="27"/>
      <c r="AM240" s="7"/>
      <c r="AN240" s="7"/>
      <c r="AO240" s="7"/>
      <c r="AP240" s="7"/>
      <c r="AQ240" s="7">
        <f t="shared" si="30"/>
        <v>0</v>
      </c>
      <c r="AR240" s="3">
        <f t="shared" si="34"/>
        <v>68</v>
      </c>
      <c r="AS240" s="8">
        <f t="shared" si="31"/>
        <v>0</v>
      </c>
    </row>
    <row r="241" spans="1:45" ht="12.75" customHeight="1">
      <c r="A241" s="130"/>
      <c r="B241" s="126" t="s">
        <v>29</v>
      </c>
      <c r="C241" s="24">
        <v>8</v>
      </c>
      <c r="D241" s="22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43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44"/>
      <c r="AJ241" s="44"/>
      <c r="AK241" s="27"/>
      <c r="AL241" s="27"/>
      <c r="AM241" s="7"/>
      <c r="AN241" s="7"/>
      <c r="AO241" s="7"/>
      <c r="AP241" s="7"/>
      <c r="AQ241" s="7">
        <f t="shared" si="30"/>
        <v>0</v>
      </c>
      <c r="AR241" s="3">
        <f t="shared" si="34"/>
        <v>68</v>
      </c>
      <c r="AS241" s="8">
        <f t="shared" si="31"/>
        <v>0</v>
      </c>
    </row>
    <row r="242" spans="1:45" ht="12.75" customHeight="1">
      <c r="A242" s="130"/>
      <c r="B242" s="127"/>
      <c r="C242" s="24"/>
      <c r="D242" s="22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43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44"/>
      <c r="AJ242" s="44"/>
      <c r="AK242" s="27"/>
      <c r="AL242" s="27"/>
      <c r="AM242" s="7"/>
      <c r="AN242" s="7"/>
      <c r="AO242" s="7"/>
      <c r="AP242" s="7"/>
      <c r="AQ242" s="7">
        <f t="shared" si="30"/>
        <v>0</v>
      </c>
      <c r="AR242" s="3">
        <f t="shared" si="34"/>
        <v>68</v>
      </c>
      <c r="AS242" s="8">
        <f t="shared" si="31"/>
        <v>0</v>
      </c>
    </row>
    <row r="243" spans="1:45" ht="12.75" customHeight="1">
      <c r="A243" s="130"/>
      <c r="B243" s="128"/>
      <c r="C243" s="24"/>
      <c r="D243" s="22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43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44"/>
      <c r="AJ243" s="44"/>
      <c r="AK243" s="27"/>
      <c r="AL243" s="27"/>
      <c r="AM243" s="7"/>
      <c r="AN243" s="7"/>
      <c r="AO243" s="7"/>
      <c r="AP243" s="7"/>
      <c r="AQ243" s="7">
        <f t="shared" si="30"/>
        <v>0</v>
      </c>
      <c r="AR243" s="3">
        <f t="shared" si="34"/>
        <v>68</v>
      </c>
      <c r="AS243" s="8">
        <f t="shared" si="31"/>
        <v>0</v>
      </c>
    </row>
    <row r="244" spans="1:45" ht="12.75" customHeight="1">
      <c r="A244" s="130"/>
      <c r="B244" s="126" t="s">
        <v>32</v>
      </c>
      <c r="C244" s="24">
        <v>8</v>
      </c>
      <c r="D244" s="22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93" t="s">
        <v>193</v>
      </c>
      <c r="S244" s="43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44"/>
      <c r="AJ244" s="44"/>
      <c r="AK244" s="27"/>
      <c r="AL244" s="27"/>
      <c r="AM244" s="7"/>
      <c r="AN244" s="7"/>
      <c r="AO244" s="7"/>
      <c r="AP244" s="7"/>
      <c r="AQ244" s="7">
        <f t="shared" si="30"/>
        <v>0</v>
      </c>
      <c r="AR244" s="3">
        <f t="shared" si="34"/>
        <v>68</v>
      </c>
      <c r="AS244" s="8">
        <f t="shared" si="31"/>
        <v>0</v>
      </c>
    </row>
    <row r="245" spans="1:45" ht="12.75" customHeight="1">
      <c r="A245" s="130"/>
      <c r="B245" s="127"/>
      <c r="C245" s="24"/>
      <c r="D245" s="22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43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44"/>
      <c r="AJ245" s="44"/>
      <c r="AK245" s="27"/>
      <c r="AL245" s="27"/>
      <c r="AM245" s="7"/>
      <c r="AN245" s="7"/>
      <c r="AO245" s="7"/>
      <c r="AP245" s="7"/>
      <c r="AQ245" s="7">
        <f t="shared" si="30"/>
        <v>0</v>
      </c>
      <c r="AR245" s="3">
        <f t="shared" si="34"/>
        <v>68</v>
      </c>
      <c r="AS245" s="8">
        <f t="shared" si="31"/>
        <v>0</v>
      </c>
    </row>
    <row r="246" spans="1:45" ht="12.75" customHeight="1">
      <c r="A246" s="130"/>
      <c r="B246" s="128"/>
      <c r="C246" s="24"/>
      <c r="D246" s="22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43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44"/>
      <c r="AJ246" s="44"/>
      <c r="AK246" s="27"/>
      <c r="AL246" s="27"/>
      <c r="AM246" s="7"/>
      <c r="AN246" s="7"/>
      <c r="AO246" s="7"/>
      <c r="AP246" s="7"/>
      <c r="AQ246" s="7">
        <f t="shared" si="30"/>
        <v>0</v>
      </c>
      <c r="AR246" s="3">
        <f t="shared" si="34"/>
        <v>68</v>
      </c>
      <c r="AS246" s="8">
        <f t="shared" si="31"/>
        <v>0</v>
      </c>
    </row>
    <row r="247" spans="1:45" ht="12.75" customHeight="1">
      <c r="A247" s="130"/>
      <c r="B247" s="122" t="s">
        <v>35</v>
      </c>
      <c r="C247" s="24">
        <v>8</v>
      </c>
      <c r="D247" s="22"/>
      <c r="E247" s="27"/>
      <c r="F247" s="27"/>
      <c r="G247" s="27"/>
      <c r="H247" s="27"/>
      <c r="I247" s="27"/>
      <c r="J247" s="27"/>
      <c r="K247" s="27"/>
      <c r="L247" s="27"/>
      <c r="M247" s="27"/>
      <c r="N247" s="93" t="s">
        <v>194</v>
      </c>
      <c r="O247" s="27"/>
      <c r="P247" s="27"/>
      <c r="Q247" s="27"/>
      <c r="R247" s="27"/>
      <c r="S247" s="43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44"/>
      <c r="AJ247" s="44"/>
      <c r="AK247" s="27"/>
      <c r="AL247" s="27"/>
      <c r="AM247" s="7"/>
      <c r="AN247" s="7"/>
      <c r="AO247" s="7"/>
      <c r="AP247" s="7"/>
      <c r="AQ247" s="7">
        <f t="shared" si="30"/>
        <v>0</v>
      </c>
      <c r="AR247" s="3">
        <f t="shared" si="34"/>
        <v>68</v>
      </c>
      <c r="AS247" s="8">
        <f t="shared" si="31"/>
        <v>0</v>
      </c>
    </row>
    <row r="248" spans="1:45" ht="12.75" customHeight="1">
      <c r="A248" s="130"/>
      <c r="B248" s="122"/>
      <c r="C248" s="24"/>
      <c r="D248" s="22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43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44"/>
      <c r="AJ248" s="44"/>
      <c r="AK248" s="27"/>
      <c r="AL248" s="27"/>
      <c r="AM248" s="7"/>
      <c r="AN248" s="7"/>
      <c r="AO248" s="7"/>
      <c r="AP248" s="7"/>
      <c r="AQ248" s="7">
        <f t="shared" si="30"/>
        <v>0</v>
      </c>
      <c r="AR248" s="3">
        <f t="shared" si="34"/>
        <v>68</v>
      </c>
      <c r="AS248" s="8">
        <f t="shared" si="31"/>
        <v>0</v>
      </c>
    </row>
    <row r="249" spans="1:45" ht="12.75" customHeight="1">
      <c r="A249" s="130"/>
      <c r="B249" s="122"/>
      <c r="C249" s="24"/>
      <c r="D249" s="22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43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44"/>
      <c r="AJ249" s="44"/>
      <c r="AK249" s="27"/>
      <c r="AL249" s="27"/>
      <c r="AM249" s="7"/>
      <c r="AN249" s="7"/>
      <c r="AO249" s="7"/>
      <c r="AP249" s="7"/>
      <c r="AQ249" s="7">
        <f t="shared" si="30"/>
        <v>0</v>
      </c>
      <c r="AR249" s="3">
        <f t="shared" si="34"/>
        <v>68</v>
      </c>
      <c r="AS249" s="8">
        <f t="shared" si="31"/>
        <v>0</v>
      </c>
    </row>
    <row r="250" spans="1:45" ht="12.75" customHeight="1">
      <c r="A250" s="130"/>
      <c r="B250" s="122" t="s">
        <v>28</v>
      </c>
      <c r="C250" s="24">
        <v>8</v>
      </c>
      <c r="D250" s="22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43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44"/>
      <c r="AJ250" s="44"/>
      <c r="AK250" s="27"/>
      <c r="AL250" s="27"/>
      <c r="AM250" s="7"/>
      <c r="AN250" s="7"/>
      <c r="AO250" s="7"/>
      <c r="AP250" s="7"/>
      <c r="AQ250" s="7">
        <f t="shared" si="30"/>
        <v>0</v>
      </c>
      <c r="AR250" s="3">
        <f t="shared" si="34"/>
        <v>68</v>
      </c>
      <c r="AS250" s="8">
        <f t="shared" si="31"/>
        <v>0</v>
      </c>
    </row>
    <row r="251" spans="1:45" ht="12.75" customHeight="1">
      <c r="A251" s="130"/>
      <c r="B251" s="122"/>
      <c r="C251" s="24"/>
      <c r="D251" s="22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43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44"/>
      <c r="AJ251" s="44"/>
      <c r="AK251" s="27"/>
      <c r="AL251" s="27"/>
      <c r="AM251" s="7"/>
      <c r="AN251" s="7"/>
      <c r="AO251" s="7"/>
      <c r="AP251" s="7"/>
      <c r="AQ251" s="7">
        <f t="shared" si="30"/>
        <v>0</v>
      </c>
      <c r="AR251" s="3">
        <f t="shared" ref="AR251:AR259" si="35">34*1</f>
        <v>34</v>
      </c>
      <c r="AS251" s="8">
        <f t="shared" si="31"/>
        <v>0</v>
      </c>
    </row>
    <row r="252" spans="1:45" ht="12.75" customHeight="1">
      <c r="A252" s="130"/>
      <c r="B252" s="122"/>
      <c r="C252" s="24"/>
      <c r="D252" s="22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43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44"/>
      <c r="AJ252" s="44"/>
      <c r="AK252" s="27"/>
      <c r="AL252" s="27"/>
      <c r="AM252" s="7"/>
      <c r="AN252" s="7"/>
      <c r="AO252" s="7"/>
      <c r="AP252" s="7"/>
      <c r="AQ252" s="7">
        <f t="shared" si="30"/>
        <v>0</v>
      </c>
      <c r="AR252" s="3">
        <f t="shared" si="35"/>
        <v>34</v>
      </c>
      <c r="AS252" s="8">
        <f t="shared" si="31"/>
        <v>0</v>
      </c>
    </row>
    <row r="253" spans="1:45" ht="12.75" customHeight="1">
      <c r="A253" s="130"/>
      <c r="B253" s="122" t="s">
        <v>52</v>
      </c>
      <c r="C253" s="24">
        <v>8</v>
      </c>
      <c r="D253" s="22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43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44"/>
      <c r="AJ253" s="44"/>
      <c r="AK253" s="27"/>
      <c r="AL253" s="27"/>
      <c r="AM253" s="7"/>
      <c r="AN253" s="7"/>
      <c r="AO253" s="7"/>
      <c r="AP253" s="7"/>
      <c r="AQ253" s="7">
        <f t="shared" si="30"/>
        <v>0</v>
      </c>
      <c r="AR253" s="3">
        <f t="shared" si="35"/>
        <v>34</v>
      </c>
      <c r="AS253" s="8">
        <f t="shared" si="31"/>
        <v>0</v>
      </c>
    </row>
    <row r="254" spans="1:45" ht="12.75" customHeight="1">
      <c r="A254" s="130"/>
      <c r="B254" s="122"/>
      <c r="C254" s="24"/>
      <c r="D254" s="22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43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44"/>
      <c r="AJ254" s="44"/>
      <c r="AK254" s="27"/>
      <c r="AL254" s="27"/>
      <c r="AM254" s="7"/>
      <c r="AN254" s="7"/>
      <c r="AO254" s="7"/>
      <c r="AP254" s="7"/>
      <c r="AQ254" s="7">
        <f t="shared" si="30"/>
        <v>0</v>
      </c>
      <c r="AR254" s="3">
        <f t="shared" si="35"/>
        <v>34</v>
      </c>
      <c r="AS254" s="8">
        <f t="shared" si="31"/>
        <v>0</v>
      </c>
    </row>
    <row r="255" spans="1:45" ht="12.75" customHeight="1">
      <c r="A255" s="130"/>
      <c r="B255" s="122"/>
      <c r="C255" s="24"/>
      <c r="D255" s="22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43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44"/>
      <c r="AJ255" s="44"/>
      <c r="AK255" s="27"/>
      <c r="AL255" s="27"/>
      <c r="AM255" s="7"/>
      <c r="AN255" s="7"/>
      <c r="AO255" s="7"/>
      <c r="AP255" s="7"/>
      <c r="AQ255" s="7">
        <f t="shared" si="30"/>
        <v>0</v>
      </c>
      <c r="AR255" s="3">
        <f t="shared" si="35"/>
        <v>34</v>
      </c>
      <c r="AS255" s="8">
        <f t="shared" si="31"/>
        <v>0</v>
      </c>
    </row>
    <row r="256" spans="1:45" ht="12.75" customHeight="1">
      <c r="A256" s="130"/>
      <c r="B256" s="122" t="s">
        <v>76</v>
      </c>
      <c r="C256" s="24">
        <v>8</v>
      </c>
      <c r="D256" s="22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43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44"/>
      <c r="AJ256" s="44"/>
      <c r="AK256" s="27"/>
      <c r="AL256" s="27"/>
      <c r="AM256" s="7"/>
      <c r="AN256" s="7"/>
      <c r="AO256" s="7"/>
      <c r="AP256" s="7"/>
      <c r="AQ256" s="7">
        <f t="shared" si="30"/>
        <v>0</v>
      </c>
      <c r="AR256" s="3">
        <f t="shared" si="35"/>
        <v>34</v>
      </c>
      <c r="AS256" s="8">
        <f t="shared" si="31"/>
        <v>0</v>
      </c>
    </row>
    <row r="257" spans="1:45" ht="12.75" customHeight="1">
      <c r="A257" s="130"/>
      <c r="B257" s="122"/>
      <c r="C257" s="24"/>
      <c r="D257" s="22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43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44"/>
      <c r="AJ257" s="44"/>
      <c r="AK257" s="27"/>
      <c r="AL257" s="27"/>
      <c r="AM257" s="7"/>
      <c r="AN257" s="7"/>
      <c r="AO257" s="7"/>
      <c r="AP257" s="7"/>
      <c r="AQ257" s="7">
        <f t="shared" si="30"/>
        <v>0</v>
      </c>
      <c r="AR257" s="3">
        <f t="shared" si="35"/>
        <v>34</v>
      </c>
      <c r="AS257" s="8">
        <f t="shared" si="31"/>
        <v>0</v>
      </c>
    </row>
    <row r="258" spans="1:45" ht="12.75" customHeight="1">
      <c r="A258" s="130"/>
      <c r="B258" s="122"/>
      <c r="C258" s="24"/>
      <c r="D258" s="22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43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44"/>
      <c r="AJ258" s="44"/>
      <c r="AK258" s="27"/>
      <c r="AL258" s="27"/>
      <c r="AM258" s="7"/>
      <c r="AN258" s="7"/>
      <c r="AO258" s="7"/>
      <c r="AP258" s="7"/>
      <c r="AQ258" s="7">
        <f t="shared" si="30"/>
        <v>0</v>
      </c>
      <c r="AR258" s="3">
        <f t="shared" si="35"/>
        <v>34</v>
      </c>
      <c r="AS258" s="8">
        <f t="shared" si="31"/>
        <v>0</v>
      </c>
    </row>
    <row r="259" spans="1:45" ht="12.75" customHeight="1">
      <c r="A259" s="130"/>
      <c r="B259" s="122" t="s">
        <v>95</v>
      </c>
      <c r="C259" s="24">
        <v>8</v>
      </c>
      <c r="D259" s="22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43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44"/>
      <c r="AJ259" s="44"/>
      <c r="AK259" s="27"/>
      <c r="AL259" s="27"/>
      <c r="AM259" s="7"/>
      <c r="AN259" s="7"/>
      <c r="AO259" s="7"/>
      <c r="AP259" s="7"/>
      <c r="AQ259" s="7">
        <f t="shared" si="30"/>
        <v>0</v>
      </c>
      <c r="AR259" s="3">
        <f t="shared" si="35"/>
        <v>34</v>
      </c>
      <c r="AS259" s="8">
        <f t="shared" si="31"/>
        <v>0</v>
      </c>
    </row>
    <row r="260" spans="1:45" ht="12.75" customHeight="1">
      <c r="A260" s="130"/>
      <c r="B260" s="122"/>
      <c r="C260" s="24"/>
      <c r="D260" s="22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43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44"/>
      <c r="AJ260" s="44"/>
      <c r="AK260" s="27"/>
      <c r="AL260" s="27"/>
      <c r="AM260" s="7"/>
      <c r="AN260" s="7"/>
      <c r="AO260" s="7"/>
      <c r="AP260" s="7"/>
      <c r="AQ260" s="7">
        <f t="shared" si="30"/>
        <v>0</v>
      </c>
      <c r="AR260" s="3">
        <f>34*2</f>
        <v>68</v>
      </c>
      <c r="AS260" s="8">
        <f t="shared" si="31"/>
        <v>0</v>
      </c>
    </row>
    <row r="261" spans="1:45" ht="12.75" customHeight="1">
      <c r="A261" s="130"/>
      <c r="B261" s="122"/>
      <c r="C261" s="24"/>
      <c r="D261" s="25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43"/>
      <c r="AH261" s="27"/>
      <c r="AI261" s="27"/>
      <c r="AJ261" s="44"/>
      <c r="AK261" s="27"/>
      <c r="AL261" s="27"/>
      <c r="AM261" s="7"/>
      <c r="AN261" s="7"/>
      <c r="AO261" s="7"/>
      <c r="AP261" s="7"/>
      <c r="AQ261" s="7">
        <f t="shared" si="30"/>
        <v>0</v>
      </c>
      <c r="AR261" s="3">
        <f>34*2</f>
        <v>68</v>
      </c>
      <c r="AS261" s="8">
        <f t="shared" si="31"/>
        <v>0</v>
      </c>
    </row>
    <row r="262" spans="1:45" ht="12.75" customHeight="1">
      <c r="A262" s="130"/>
      <c r="B262" s="122" t="s">
        <v>69</v>
      </c>
      <c r="C262" s="24">
        <v>8</v>
      </c>
      <c r="D262" s="25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43"/>
      <c r="AK262" s="27"/>
      <c r="AL262" s="27"/>
      <c r="AM262" s="7"/>
      <c r="AN262" s="7"/>
      <c r="AO262" s="7"/>
      <c r="AP262" s="7"/>
      <c r="AQ262" s="7">
        <f t="shared" si="30"/>
        <v>0</v>
      </c>
      <c r="AR262" s="3">
        <f>34*2</f>
        <v>68</v>
      </c>
      <c r="AS262" s="8">
        <f t="shared" si="31"/>
        <v>0</v>
      </c>
    </row>
    <row r="263" spans="1:45" ht="12.75" customHeight="1">
      <c r="A263" s="130"/>
      <c r="B263" s="122"/>
      <c r="C263" s="65"/>
      <c r="D263" s="65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4"/>
      <c r="AN263" s="64"/>
      <c r="AO263" s="64"/>
      <c r="AP263" s="64"/>
      <c r="AQ263" s="64"/>
      <c r="AR263" s="64"/>
      <c r="AS263" s="64"/>
    </row>
    <row r="264" spans="1:45" ht="29.25" customHeight="1">
      <c r="A264" s="130"/>
      <c r="B264" s="122"/>
      <c r="C264" s="95"/>
      <c r="D264" s="96"/>
      <c r="E264" s="138" t="s">
        <v>38</v>
      </c>
      <c r="F264" s="138"/>
      <c r="G264" s="138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8"/>
      <c r="T264" s="138"/>
      <c r="U264" s="138"/>
      <c r="V264" s="138"/>
      <c r="W264" s="138"/>
      <c r="X264" s="138"/>
      <c r="Y264" s="138"/>
      <c r="Z264" s="138"/>
      <c r="AA264" s="138"/>
      <c r="AB264" s="138"/>
      <c r="AC264" s="138"/>
      <c r="AD264" s="138"/>
      <c r="AE264" s="138"/>
      <c r="AF264" s="138"/>
      <c r="AG264" s="138"/>
      <c r="AH264" s="138"/>
      <c r="AI264" s="138"/>
      <c r="AJ264" s="138"/>
      <c r="AK264" s="138"/>
      <c r="AL264" s="138"/>
      <c r="AM264" s="138"/>
      <c r="AN264" s="138"/>
      <c r="AO264" s="138"/>
      <c r="AP264" s="138"/>
      <c r="AQ264" s="137" t="s">
        <v>20</v>
      </c>
      <c r="AR264" s="150" t="s">
        <v>22</v>
      </c>
      <c r="AS264" s="146" t="s">
        <v>21</v>
      </c>
    </row>
    <row r="265" spans="1:45" ht="27" customHeight="1">
      <c r="A265" s="64"/>
      <c r="B265" s="65"/>
      <c r="C265" s="99"/>
      <c r="D265" s="23" t="s">
        <v>18</v>
      </c>
      <c r="E265" s="122" t="s">
        <v>1</v>
      </c>
      <c r="F265" s="122"/>
      <c r="G265" s="122"/>
      <c r="H265" s="122"/>
      <c r="I265" s="122" t="s">
        <v>2</v>
      </c>
      <c r="J265" s="122"/>
      <c r="K265" s="122"/>
      <c r="L265" s="122"/>
      <c r="M265" s="122" t="s">
        <v>3</v>
      </c>
      <c r="N265" s="122"/>
      <c r="O265" s="122"/>
      <c r="P265" s="122"/>
      <c r="Q265" s="122" t="s">
        <v>4</v>
      </c>
      <c r="R265" s="122"/>
      <c r="S265" s="122"/>
      <c r="T265" s="122"/>
      <c r="U265" s="122" t="s">
        <v>5</v>
      </c>
      <c r="V265" s="122"/>
      <c r="W265" s="122"/>
      <c r="X265" s="122" t="s">
        <v>6</v>
      </c>
      <c r="Y265" s="122"/>
      <c r="Z265" s="122"/>
      <c r="AA265" s="122"/>
      <c r="AB265" s="122" t="s">
        <v>7</v>
      </c>
      <c r="AC265" s="122"/>
      <c r="AD265" s="122"/>
      <c r="AE265" s="122" t="s">
        <v>8</v>
      </c>
      <c r="AF265" s="122"/>
      <c r="AG265" s="122"/>
      <c r="AH265" s="122"/>
      <c r="AI265" s="122"/>
      <c r="AJ265" s="122" t="s">
        <v>9</v>
      </c>
      <c r="AK265" s="122"/>
      <c r="AL265" s="122"/>
      <c r="AM265" s="122" t="s">
        <v>10</v>
      </c>
      <c r="AN265" s="122"/>
      <c r="AO265" s="122"/>
      <c r="AP265" s="122"/>
      <c r="AQ265" s="137"/>
      <c r="AR265" s="150"/>
      <c r="AS265" s="146"/>
    </row>
    <row r="266" spans="1:45" s="2" customFormat="1" ht="81.75" customHeight="1">
      <c r="A266" s="94" t="s">
        <v>36</v>
      </c>
      <c r="B266" s="95"/>
      <c r="C266" s="102"/>
      <c r="D266" s="23" t="s">
        <v>19</v>
      </c>
      <c r="E266" s="5">
        <v>1</v>
      </c>
      <c r="F266" s="5">
        <v>2</v>
      </c>
      <c r="G266" s="5">
        <v>3</v>
      </c>
      <c r="H266" s="5">
        <v>4</v>
      </c>
      <c r="I266" s="5">
        <v>5</v>
      </c>
      <c r="J266" s="5">
        <v>6</v>
      </c>
      <c r="K266" s="5">
        <v>7</v>
      </c>
      <c r="L266" s="5">
        <v>8</v>
      </c>
      <c r="M266" s="5">
        <v>9</v>
      </c>
      <c r="N266" s="5">
        <v>10</v>
      </c>
      <c r="O266" s="5">
        <v>11</v>
      </c>
      <c r="P266" s="5">
        <v>12</v>
      </c>
      <c r="Q266" s="5">
        <v>13</v>
      </c>
      <c r="R266" s="5">
        <v>14</v>
      </c>
      <c r="S266" s="5">
        <v>15</v>
      </c>
      <c r="T266" s="5">
        <v>16</v>
      </c>
      <c r="U266" s="5">
        <v>17</v>
      </c>
      <c r="V266" s="5">
        <v>18</v>
      </c>
      <c r="W266" s="5">
        <v>19</v>
      </c>
      <c r="X266" s="5">
        <v>20</v>
      </c>
      <c r="Y266" s="5">
        <v>21</v>
      </c>
      <c r="Z266" s="5">
        <v>22</v>
      </c>
      <c r="AA266" s="5">
        <v>23</v>
      </c>
      <c r="AB266" s="5">
        <v>24</v>
      </c>
      <c r="AC266" s="5">
        <v>25</v>
      </c>
      <c r="AD266" s="5">
        <v>26</v>
      </c>
      <c r="AE266" s="5">
        <v>27</v>
      </c>
      <c r="AF266" s="5">
        <v>28</v>
      </c>
      <c r="AG266" s="5">
        <v>29</v>
      </c>
      <c r="AH266" s="5">
        <v>30</v>
      </c>
      <c r="AI266" s="5">
        <v>31</v>
      </c>
      <c r="AJ266" s="5">
        <v>32</v>
      </c>
      <c r="AK266" s="5">
        <v>33</v>
      </c>
      <c r="AL266" s="5">
        <v>34</v>
      </c>
      <c r="AM266" s="5">
        <v>35</v>
      </c>
      <c r="AN266" s="5">
        <v>36</v>
      </c>
      <c r="AO266" s="5">
        <v>37</v>
      </c>
      <c r="AP266" s="5">
        <v>38</v>
      </c>
      <c r="AQ266" s="137"/>
      <c r="AR266" s="150"/>
      <c r="AS266" s="146"/>
    </row>
    <row r="267" spans="1:45" s="2" customFormat="1" ht="44.25" customHeight="1">
      <c r="A267" s="97" t="s">
        <v>0</v>
      </c>
      <c r="B267" s="98"/>
      <c r="C267" s="24"/>
      <c r="D267" s="25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44"/>
      <c r="AN267" s="44"/>
      <c r="AO267" s="44"/>
      <c r="AP267" s="44"/>
      <c r="AQ267" s="7">
        <f t="shared" ref="AQ267:AQ314" si="36">SUM(E267:AP267)</f>
        <v>0</v>
      </c>
      <c r="AR267" s="3">
        <f>34*3</f>
        <v>102</v>
      </c>
      <c r="AS267" s="8">
        <f t="shared" ref="AS267:AS314" si="37">AQ267/AR267</f>
        <v>0</v>
      </c>
    </row>
    <row r="268" spans="1:45" s="6" customFormat="1" ht="11.25" customHeight="1">
      <c r="A268" s="100"/>
      <c r="B268" s="101"/>
      <c r="C268" s="24"/>
      <c r="D268" s="25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44"/>
      <c r="AN268" s="44"/>
      <c r="AO268" s="44"/>
      <c r="AP268" s="44"/>
      <c r="AQ268" s="7">
        <f t="shared" si="36"/>
        <v>0</v>
      </c>
      <c r="AR268" s="3">
        <f t="shared" ref="AR268:AR281" si="38">34*3</f>
        <v>102</v>
      </c>
      <c r="AS268" s="8">
        <f t="shared" si="37"/>
        <v>0</v>
      </c>
    </row>
    <row r="269" spans="1:45" ht="12.75" customHeight="1">
      <c r="A269" s="130" t="s">
        <v>24</v>
      </c>
      <c r="B269" s="126" t="s">
        <v>13</v>
      </c>
      <c r="C269" s="24">
        <v>9</v>
      </c>
      <c r="D269" s="25"/>
      <c r="E269" s="27"/>
      <c r="F269" s="27"/>
      <c r="G269" s="27"/>
      <c r="H269" s="93" t="s">
        <v>158</v>
      </c>
      <c r="I269" s="27"/>
      <c r="J269" s="27"/>
      <c r="K269" s="27"/>
      <c r="L269" s="27"/>
      <c r="M269" s="27"/>
      <c r="N269" s="27"/>
      <c r="O269" s="27"/>
      <c r="P269" s="27"/>
      <c r="Q269" s="93" t="s">
        <v>216</v>
      </c>
      <c r="R269" s="27"/>
      <c r="S269" s="93" t="s">
        <v>219</v>
      </c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44"/>
      <c r="AN269" s="44"/>
      <c r="AO269" s="44"/>
      <c r="AP269" s="44"/>
      <c r="AQ269" s="7">
        <f t="shared" si="36"/>
        <v>0</v>
      </c>
      <c r="AR269" s="3">
        <f t="shared" si="38"/>
        <v>102</v>
      </c>
      <c r="AS269" s="8">
        <f t="shared" si="37"/>
        <v>0</v>
      </c>
    </row>
    <row r="270" spans="1:45">
      <c r="A270" s="130"/>
      <c r="B270" s="127"/>
      <c r="C270" s="24"/>
      <c r="D270" s="25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44"/>
      <c r="AN270" s="44"/>
      <c r="AO270" s="44"/>
      <c r="AP270" s="44"/>
      <c r="AQ270" s="7">
        <f t="shared" si="36"/>
        <v>0</v>
      </c>
      <c r="AR270" s="3">
        <f t="shared" si="38"/>
        <v>102</v>
      </c>
      <c r="AS270" s="8">
        <f t="shared" si="37"/>
        <v>0</v>
      </c>
    </row>
    <row r="271" spans="1:45" ht="12.75" customHeight="1">
      <c r="A271" s="130"/>
      <c r="B271" s="128"/>
      <c r="C271" s="24"/>
      <c r="D271" s="22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44"/>
      <c r="AN271" s="44"/>
      <c r="AO271" s="44"/>
      <c r="AP271" s="44"/>
      <c r="AQ271" s="7">
        <f t="shared" si="36"/>
        <v>0</v>
      </c>
      <c r="AR271" s="3">
        <f t="shared" si="38"/>
        <v>102</v>
      </c>
      <c r="AS271" s="8">
        <f t="shared" si="37"/>
        <v>0</v>
      </c>
    </row>
    <row r="272" spans="1:45" ht="12.75" customHeight="1">
      <c r="A272" s="130"/>
      <c r="B272" s="126" t="s">
        <v>26</v>
      </c>
      <c r="C272" s="24">
        <v>9</v>
      </c>
      <c r="D272" s="25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44"/>
      <c r="AN272" s="44"/>
      <c r="AO272" s="44"/>
      <c r="AP272" s="44"/>
      <c r="AQ272" s="7">
        <f t="shared" si="36"/>
        <v>0</v>
      </c>
      <c r="AR272" s="3">
        <f t="shared" si="38"/>
        <v>102</v>
      </c>
      <c r="AS272" s="8">
        <f t="shared" si="37"/>
        <v>0</v>
      </c>
    </row>
    <row r="273" spans="1:45" ht="12.75" customHeight="1">
      <c r="A273" s="130"/>
      <c r="B273" s="127"/>
      <c r="C273" s="24"/>
      <c r="D273" s="22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44"/>
      <c r="AN273" s="44"/>
      <c r="AO273" s="44"/>
      <c r="AP273" s="44"/>
      <c r="AQ273" s="7">
        <f t="shared" si="36"/>
        <v>0</v>
      </c>
      <c r="AR273" s="3">
        <f t="shared" si="38"/>
        <v>102</v>
      </c>
      <c r="AS273" s="8">
        <f t="shared" si="37"/>
        <v>0</v>
      </c>
    </row>
    <row r="274" spans="1:45">
      <c r="A274" s="130"/>
      <c r="B274" s="128"/>
      <c r="C274" s="24"/>
      <c r="D274" s="25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44"/>
      <c r="AN274" s="44"/>
      <c r="AO274" s="44"/>
      <c r="AP274" s="44"/>
      <c r="AQ274" s="7">
        <f t="shared" si="36"/>
        <v>0</v>
      </c>
      <c r="AR274" s="3">
        <f t="shared" si="38"/>
        <v>102</v>
      </c>
      <c r="AS274" s="8">
        <f t="shared" si="37"/>
        <v>0</v>
      </c>
    </row>
    <row r="275" spans="1:45" ht="38.25">
      <c r="A275" s="130"/>
      <c r="B275" s="126" t="s">
        <v>124</v>
      </c>
      <c r="C275" s="24">
        <v>9</v>
      </c>
      <c r="D275" s="25"/>
      <c r="E275" s="27"/>
      <c r="F275" s="27"/>
      <c r="G275" s="27"/>
      <c r="H275" s="93" t="s">
        <v>159</v>
      </c>
      <c r="I275" s="43"/>
      <c r="J275" s="93" t="s">
        <v>160</v>
      </c>
      <c r="K275" s="27"/>
      <c r="L275" s="27"/>
      <c r="M275" s="27"/>
      <c r="N275" s="93" t="s">
        <v>207</v>
      </c>
      <c r="O275" s="27"/>
      <c r="P275" s="27"/>
      <c r="Q275" s="93" t="s">
        <v>180</v>
      </c>
      <c r="R275" s="27"/>
      <c r="S275" s="27"/>
      <c r="T275" s="93" t="s">
        <v>205</v>
      </c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44"/>
      <c r="AN275" s="44"/>
      <c r="AO275" s="44"/>
      <c r="AP275" s="44"/>
      <c r="AQ275" s="7">
        <f t="shared" si="36"/>
        <v>0</v>
      </c>
      <c r="AR275" s="3">
        <f t="shared" si="38"/>
        <v>102</v>
      </c>
      <c r="AS275" s="8">
        <f t="shared" si="37"/>
        <v>0</v>
      </c>
    </row>
    <row r="276" spans="1:45">
      <c r="A276" s="130"/>
      <c r="B276" s="127"/>
      <c r="C276" s="24"/>
      <c r="D276" s="25"/>
      <c r="E276" s="27"/>
      <c r="F276" s="27"/>
      <c r="G276" s="27"/>
      <c r="H276" s="45"/>
      <c r="I276" s="43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44"/>
      <c r="AN276" s="44"/>
      <c r="AO276" s="44"/>
      <c r="AP276" s="44"/>
      <c r="AQ276" s="7">
        <f t="shared" si="36"/>
        <v>0</v>
      </c>
      <c r="AR276" s="3">
        <f t="shared" si="38"/>
        <v>102</v>
      </c>
      <c r="AS276" s="8">
        <f t="shared" si="37"/>
        <v>0</v>
      </c>
    </row>
    <row r="277" spans="1:45" ht="12.75" customHeight="1">
      <c r="A277" s="130"/>
      <c r="B277" s="128"/>
      <c r="C277" s="24"/>
      <c r="D277" s="77"/>
      <c r="E277" s="27"/>
      <c r="F277" s="27"/>
      <c r="G277" s="27"/>
      <c r="H277" s="43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4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44"/>
      <c r="AN277" s="44"/>
      <c r="AO277" s="44"/>
      <c r="AP277" s="44"/>
      <c r="AQ277" s="7">
        <f t="shared" si="36"/>
        <v>0</v>
      </c>
      <c r="AR277" s="3">
        <f t="shared" si="38"/>
        <v>102</v>
      </c>
      <c r="AS277" s="8">
        <f t="shared" si="37"/>
        <v>0</v>
      </c>
    </row>
    <row r="278" spans="1:45" ht="12.75" customHeight="1">
      <c r="A278" s="130"/>
      <c r="B278" s="126" t="s">
        <v>89</v>
      </c>
      <c r="C278" s="24">
        <v>9</v>
      </c>
      <c r="D278" s="25"/>
      <c r="E278" s="27"/>
      <c r="F278" s="93" t="s">
        <v>157</v>
      </c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93" t="s">
        <v>180</v>
      </c>
      <c r="R278" s="27"/>
      <c r="S278" s="27"/>
      <c r="T278" s="104" t="s">
        <v>181</v>
      </c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44"/>
      <c r="AJ278" s="44"/>
      <c r="AK278" s="27"/>
      <c r="AL278" s="27"/>
      <c r="AM278" s="44"/>
      <c r="AN278" s="44"/>
      <c r="AO278" s="44"/>
      <c r="AP278" s="44"/>
      <c r="AQ278" s="7">
        <f t="shared" si="36"/>
        <v>0</v>
      </c>
      <c r="AR278" s="3">
        <f t="shared" si="38"/>
        <v>102</v>
      </c>
      <c r="AS278" s="8">
        <f t="shared" si="37"/>
        <v>0</v>
      </c>
    </row>
    <row r="279" spans="1:45" ht="12.75" customHeight="1">
      <c r="A279" s="130"/>
      <c r="B279" s="127"/>
      <c r="C279" s="24"/>
      <c r="D279" s="25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44"/>
      <c r="AJ279" s="44"/>
      <c r="AK279" s="27"/>
      <c r="AL279" s="27"/>
      <c r="AM279" s="44"/>
      <c r="AN279" s="44"/>
      <c r="AO279" s="44"/>
      <c r="AP279" s="44"/>
      <c r="AQ279" s="7">
        <f t="shared" si="36"/>
        <v>0</v>
      </c>
      <c r="AR279" s="3">
        <f t="shared" si="38"/>
        <v>102</v>
      </c>
      <c r="AS279" s="8">
        <f t="shared" si="37"/>
        <v>0</v>
      </c>
    </row>
    <row r="280" spans="1:45" ht="12.75" customHeight="1">
      <c r="A280" s="130"/>
      <c r="B280" s="128"/>
      <c r="C280" s="24"/>
      <c r="D280" s="25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44"/>
      <c r="AJ280" s="44"/>
      <c r="AK280" s="27"/>
      <c r="AL280" s="27"/>
      <c r="AM280" s="44"/>
      <c r="AN280" s="44"/>
      <c r="AO280" s="44"/>
      <c r="AP280" s="44"/>
      <c r="AQ280" s="7">
        <f t="shared" si="36"/>
        <v>0</v>
      </c>
      <c r="AR280" s="3">
        <f t="shared" si="38"/>
        <v>102</v>
      </c>
      <c r="AS280" s="8">
        <f t="shared" si="37"/>
        <v>0</v>
      </c>
    </row>
    <row r="281" spans="1:45" ht="38.25">
      <c r="A281" s="130"/>
      <c r="B281" s="126" t="s">
        <v>90</v>
      </c>
      <c r="C281" s="24">
        <v>9</v>
      </c>
      <c r="D281" s="25"/>
      <c r="E281" s="27"/>
      <c r="F281" s="93" t="s">
        <v>157</v>
      </c>
      <c r="G281" s="27"/>
      <c r="H281" s="27"/>
      <c r="I281" s="27"/>
      <c r="J281" s="27"/>
      <c r="K281" s="27"/>
      <c r="L281" s="93" t="s">
        <v>129</v>
      </c>
      <c r="M281" s="27"/>
      <c r="N281" s="27"/>
      <c r="O281" s="27"/>
      <c r="P281" s="27"/>
      <c r="Q281" s="27"/>
      <c r="R281" s="93" t="s">
        <v>182</v>
      </c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44"/>
      <c r="AJ281" s="44"/>
      <c r="AK281" s="27"/>
      <c r="AL281" s="27"/>
      <c r="AM281" s="44"/>
      <c r="AN281" s="44"/>
      <c r="AO281" s="44"/>
      <c r="AP281" s="44"/>
      <c r="AQ281" s="7">
        <f t="shared" si="36"/>
        <v>0</v>
      </c>
      <c r="AR281" s="3">
        <f t="shared" si="38"/>
        <v>102</v>
      </c>
      <c r="AS281" s="8">
        <f t="shared" si="37"/>
        <v>0</v>
      </c>
    </row>
    <row r="282" spans="1:45" ht="12.75" customHeight="1">
      <c r="A282" s="130"/>
      <c r="B282" s="127"/>
      <c r="C282" s="24"/>
      <c r="D282" s="22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44"/>
      <c r="AJ282" s="44"/>
      <c r="AK282" s="27"/>
      <c r="AL282" s="27"/>
      <c r="AM282" s="44"/>
      <c r="AN282" s="44"/>
      <c r="AO282" s="44"/>
      <c r="AP282" s="44"/>
      <c r="AQ282" s="7">
        <f t="shared" si="36"/>
        <v>0</v>
      </c>
      <c r="AR282" s="3">
        <f t="shared" ref="AR282:AR287" si="39">34*1</f>
        <v>34</v>
      </c>
      <c r="AS282" s="8">
        <f t="shared" si="37"/>
        <v>0</v>
      </c>
    </row>
    <row r="283" spans="1:45" ht="12.75" customHeight="1">
      <c r="A283" s="130"/>
      <c r="B283" s="128"/>
      <c r="C283" s="24"/>
      <c r="D283" s="25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44"/>
      <c r="AJ283" s="44"/>
      <c r="AK283" s="27"/>
      <c r="AL283" s="27"/>
      <c r="AM283" s="44"/>
      <c r="AN283" s="44"/>
      <c r="AO283" s="44"/>
      <c r="AP283" s="44"/>
      <c r="AQ283" s="7">
        <f t="shared" si="36"/>
        <v>0</v>
      </c>
      <c r="AR283" s="3">
        <f t="shared" si="39"/>
        <v>34</v>
      </c>
      <c r="AS283" s="8">
        <f t="shared" si="37"/>
        <v>0</v>
      </c>
    </row>
    <row r="284" spans="1:45" ht="12.75" customHeight="1">
      <c r="A284" s="130"/>
      <c r="B284" s="126" t="s">
        <v>91</v>
      </c>
      <c r="C284" s="24">
        <v>9</v>
      </c>
      <c r="D284" s="22"/>
      <c r="E284" s="27"/>
      <c r="F284" s="27"/>
      <c r="G284" s="27"/>
      <c r="H284" s="27"/>
      <c r="I284" s="27"/>
      <c r="J284" s="27"/>
      <c r="K284" s="27"/>
      <c r="L284" s="93" t="s">
        <v>128</v>
      </c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44"/>
      <c r="AJ284" s="44"/>
      <c r="AK284" s="27"/>
      <c r="AL284" s="27"/>
      <c r="AM284" s="44"/>
      <c r="AN284" s="44"/>
      <c r="AO284" s="44"/>
      <c r="AP284" s="44"/>
      <c r="AQ284" s="7">
        <f t="shared" si="36"/>
        <v>0</v>
      </c>
      <c r="AR284" s="3">
        <f t="shared" si="39"/>
        <v>34</v>
      </c>
      <c r="AS284" s="8">
        <f t="shared" si="37"/>
        <v>0</v>
      </c>
    </row>
    <row r="285" spans="1:45">
      <c r="A285" s="130"/>
      <c r="B285" s="127"/>
      <c r="C285" s="24"/>
      <c r="D285" s="22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44"/>
      <c r="AJ285" s="44"/>
      <c r="AK285" s="27"/>
      <c r="AL285" s="27"/>
      <c r="AM285" s="44"/>
      <c r="AN285" s="44"/>
      <c r="AO285" s="44"/>
      <c r="AP285" s="44"/>
      <c r="AQ285" s="7">
        <f t="shared" si="36"/>
        <v>0</v>
      </c>
      <c r="AR285" s="3">
        <f t="shared" si="39"/>
        <v>34</v>
      </c>
      <c r="AS285" s="8">
        <f t="shared" si="37"/>
        <v>0</v>
      </c>
    </row>
    <row r="286" spans="1:45">
      <c r="A286" s="130"/>
      <c r="B286" s="128"/>
      <c r="C286" s="24"/>
      <c r="D286" s="22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44"/>
      <c r="AJ286" s="44"/>
      <c r="AK286" s="27"/>
      <c r="AL286" s="27"/>
      <c r="AM286" s="44"/>
      <c r="AN286" s="44"/>
      <c r="AO286" s="44"/>
      <c r="AP286" s="44"/>
      <c r="AQ286" s="7">
        <f t="shared" si="36"/>
        <v>0</v>
      </c>
      <c r="AR286" s="3">
        <f t="shared" si="39"/>
        <v>34</v>
      </c>
      <c r="AS286" s="8">
        <f t="shared" si="37"/>
        <v>0</v>
      </c>
    </row>
    <row r="287" spans="1:45" ht="25.5">
      <c r="A287" s="130"/>
      <c r="B287" s="126" t="s">
        <v>33</v>
      </c>
      <c r="C287" s="24">
        <v>9</v>
      </c>
      <c r="D287" s="22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93" t="s">
        <v>193</v>
      </c>
      <c r="S287" s="27"/>
      <c r="T287" s="24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44"/>
      <c r="AJ287" s="44"/>
      <c r="AK287" s="27"/>
      <c r="AL287" s="27"/>
      <c r="AM287" s="44"/>
      <c r="AN287" s="44"/>
      <c r="AO287" s="44"/>
      <c r="AP287" s="44"/>
      <c r="AQ287" s="7">
        <f t="shared" si="36"/>
        <v>0</v>
      </c>
      <c r="AR287" s="3">
        <f t="shared" si="39"/>
        <v>34</v>
      </c>
      <c r="AS287" s="8">
        <f t="shared" si="37"/>
        <v>0</v>
      </c>
    </row>
    <row r="288" spans="1:45">
      <c r="A288" s="130"/>
      <c r="B288" s="127"/>
      <c r="C288" s="24"/>
      <c r="D288" s="22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44"/>
      <c r="AJ288" s="44"/>
      <c r="AK288" s="27"/>
      <c r="AL288" s="27"/>
      <c r="AM288" s="44"/>
      <c r="AN288" s="44"/>
      <c r="AO288" s="44"/>
      <c r="AP288" s="44"/>
      <c r="AQ288" s="7">
        <f t="shared" si="36"/>
        <v>0</v>
      </c>
      <c r="AR288" s="3">
        <f>34*2</f>
        <v>68</v>
      </c>
      <c r="AS288" s="8">
        <f t="shared" si="37"/>
        <v>0</v>
      </c>
    </row>
    <row r="289" spans="1:45">
      <c r="A289" s="130"/>
      <c r="B289" s="127"/>
      <c r="C289" s="24"/>
      <c r="D289" s="22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44"/>
      <c r="AJ289" s="44"/>
      <c r="AK289" s="27"/>
      <c r="AL289" s="27"/>
      <c r="AM289" s="44"/>
      <c r="AN289" s="44"/>
      <c r="AO289" s="44"/>
      <c r="AP289" s="44"/>
      <c r="AQ289" s="7">
        <f t="shared" si="36"/>
        <v>0</v>
      </c>
      <c r="AR289" s="3">
        <f>34*2</f>
        <v>68</v>
      </c>
      <c r="AS289" s="8">
        <f t="shared" si="37"/>
        <v>0</v>
      </c>
    </row>
    <row r="290" spans="1:45">
      <c r="A290" s="130"/>
      <c r="B290" s="126" t="s">
        <v>27</v>
      </c>
      <c r="C290" s="24">
        <v>9</v>
      </c>
      <c r="D290" s="22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44"/>
      <c r="AJ290" s="44"/>
      <c r="AK290" s="27"/>
      <c r="AL290" s="27"/>
      <c r="AM290" s="44"/>
      <c r="AN290" s="44"/>
      <c r="AO290" s="44"/>
      <c r="AP290" s="44"/>
      <c r="AQ290" s="7">
        <f t="shared" si="36"/>
        <v>0</v>
      </c>
      <c r="AR290" s="3">
        <f>34*2</f>
        <v>68</v>
      </c>
      <c r="AS290" s="8">
        <f t="shared" si="37"/>
        <v>0</v>
      </c>
    </row>
    <row r="291" spans="1:45">
      <c r="A291" s="130"/>
      <c r="B291" s="127"/>
      <c r="C291" s="24"/>
      <c r="D291" s="22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44"/>
      <c r="AJ291" s="44"/>
      <c r="AK291" s="27"/>
      <c r="AL291" s="27"/>
      <c r="AM291" s="44"/>
      <c r="AN291" s="44"/>
      <c r="AO291" s="44"/>
      <c r="AP291" s="44"/>
      <c r="AQ291" s="7">
        <f t="shared" si="36"/>
        <v>0</v>
      </c>
      <c r="AR291" s="3">
        <f>34*1</f>
        <v>34</v>
      </c>
      <c r="AS291" s="8">
        <f t="shared" si="37"/>
        <v>0</v>
      </c>
    </row>
    <row r="292" spans="1:45">
      <c r="A292" s="130"/>
      <c r="B292" s="128"/>
      <c r="C292" s="24"/>
      <c r="D292" s="22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44"/>
      <c r="AJ292" s="44"/>
      <c r="AK292" s="27"/>
      <c r="AL292" s="27"/>
      <c r="AM292" s="44"/>
      <c r="AN292" s="44"/>
      <c r="AO292" s="44"/>
      <c r="AP292" s="44"/>
      <c r="AQ292" s="7">
        <f t="shared" si="36"/>
        <v>0</v>
      </c>
      <c r="AR292" s="3">
        <f>34*1</f>
        <v>34</v>
      </c>
      <c r="AS292" s="8">
        <f t="shared" si="37"/>
        <v>0</v>
      </c>
    </row>
    <row r="293" spans="1:45" ht="38.25">
      <c r="A293" s="130"/>
      <c r="B293" s="126" t="s">
        <v>31</v>
      </c>
      <c r="C293" s="24">
        <v>9</v>
      </c>
      <c r="D293" s="22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93" t="s">
        <v>175</v>
      </c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44"/>
      <c r="AJ293" s="44"/>
      <c r="AK293" s="27"/>
      <c r="AL293" s="27"/>
      <c r="AM293" s="44"/>
      <c r="AN293" s="44"/>
      <c r="AO293" s="44"/>
      <c r="AP293" s="44"/>
      <c r="AQ293" s="7">
        <f t="shared" si="36"/>
        <v>0</v>
      </c>
      <c r="AR293" s="3">
        <f>34*1</f>
        <v>34</v>
      </c>
      <c r="AS293" s="8">
        <f t="shared" si="37"/>
        <v>0</v>
      </c>
    </row>
    <row r="294" spans="1:45">
      <c r="A294" s="130"/>
      <c r="B294" s="127"/>
      <c r="C294" s="24"/>
      <c r="D294" s="22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44"/>
      <c r="AJ294" s="44"/>
      <c r="AK294" s="27"/>
      <c r="AL294" s="27"/>
      <c r="AM294" s="44"/>
      <c r="AN294" s="44"/>
      <c r="AO294" s="44"/>
      <c r="AP294" s="44"/>
      <c r="AQ294" s="7">
        <f t="shared" si="36"/>
        <v>0</v>
      </c>
      <c r="AR294" s="3">
        <f>34*2</f>
        <v>68</v>
      </c>
      <c r="AS294" s="8">
        <f t="shared" si="37"/>
        <v>0</v>
      </c>
    </row>
    <row r="295" spans="1:45">
      <c r="A295" s="130"/>
      <c r="B295" s="128"/>
      <c r="C295" s="24"/>
      <c r="D295" s="22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4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44"/>
      <c r="AJ295" s="44"/>
      <c r="AK295" s="27"/>
      <c r="AL295" s="27"/>
      <c r="AM295" s="44"/>
      <c r="AN295" s="44"/>
      <c r="AO295" s="44"/>
      <c r="AP295" s="44"/>
      <c r="AQ295" s="7">
        <f t="shared" si="36"/>
        <v>0</v>
      </c>
      <c r="AR295" s="3">
        <f>34*2</f>
        <v>68</v>
      </c>
      <c r="AS295" s="8">
        <f t="shared" si="37"/>
        <v>0</v>
      </c>
    </row>
    <row r="296" spans="1:45" ht="38.25">
      <c r="A296" s="130"/>
      <c r="B296" s="126" t="s">
        <v>29</v>
      </c>
      <c r="C296" s="24">
        <v>9</v>
      </c>
      <c r="D296" s="22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93" t="s">
        <v>198</v>
      </c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44"/>
      <c r="AJ296" s="44"/>
      <c r="AK296" s="27"/>
      <c r="AL296" s="27"/>
      <c r="AM296" s="44"/>
      <c r="AN296" s="44"/>
      <c r="AO296" s="44"/>
      <c r="AP296" s="44"/>
      <c r="AQ296" s="7">
        <f t="shared" si="36"/>
        <v>0</v>
      </c>
      <c r="AR296" s="3">
        <f>34*2</f>
        <v>68</v>
      </c>
      <c r="AS296" s="8">
        <f t="shared" si="37"/>
        <v>0</v>
      </c>
    </row>
    <row r="297" spans="1:45">
      <c r="A297" s="130"/>
      <c r="B297" s="127"/>
      <c r="C297" s="24"/>
      <c r="D297" s="22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44"/>
      <c r="AJ297" s="44"/>
      <c r="AK297" s="27"/>
      <c r="AL297" s="27"/>
      <c r="AM297" s="44"/>
      <c r="AN297" s="44"/>
      <c r="AO297" s="44"/>
      <c r="AP297" s="44"/>
      <c r="AQ297" s="7">
        <f t="shared" si="36"/>
        <v>0</v>
      </c>
      <c r="AR297" s="3">
        <f>34*3</f>
        <v>102</v>
      </c>
      <c r="AS297" s="8">
        <f t="shared" si="37"/>
        <v>0</v>
      </c>
    </row>
    <row r="298" spans="1:45">
      <c r="A298" s="130"/>
      <c r="B298" s="128"/>
      <c r="C298" s="24"/>
      <c r="D298" s="22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44"/>
      <c r="AJ298" s="44"/>
      <c r="AK298" s="27"/>
      <c r="AL298" s="27"/>
      <c r="AM298" s="44"/>
      <c r="AN298" s="44"/>
      <c r="AO298" s="44"/>
      <c r="AP298" s="44"/>
      <c r="AQ298" s="7">
        <f t="shared" si="36"/>
        <v>0</v>
      </c>
      <c r="AR298" s="3">
        <f>34*3</f>
        <v>102</v>
      </c>
      <c r="AS298" s="8">
        <f t="shared" si="37"/>
        <v>0</v>
      </c>
    </row>
    <row r="299" spans="1:45" ht="38.25">
      <c r="A299" s="130"/>
      <c r="B299" s="126" t="s">
        <v>32</v>
      </c>
      <c r="C299" s="24">
        <v>9</v>
      </c>
      <c r="D299" s="22"/>
      <c r="E299" s="27"/>
      <c r="F299" s="27"/>
      <c r="G299" s="27"/>
      <c r="H299" s="27"/>
      <c r="I299" s="27"/>
      <c r="J299" s="27"/>
      <c r="K299" s="27"/>
      <c r="L299" s="27"/>
      <c r="M299" s="27"/>
      <c r="N299" s="93" t="s">
        <v>192</v>
      </c>
      <c r="O299" s="27"/>
      <c r="P299" s="27"/>
      <c r="Q299" s="27"/>
      <c r="R299" s="24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44"/>
      <c r="AJ299" s="44"/>
      <c r="AK299" s="27"/>
      <c r="AL299" s="27"/>
      <c r="AM299" s="44"/>
      <c r="AN299" s="44"/>
      <c r="AO299" s="44"/>
      <c r="AP299" s="44"/>
      <c r="AQ299" s="7">
        <f t="shared" si="36"/>
        <v>0</v>
      </c>
      <c r="AR299" s="3">
        <f>34*3</f>
        <v>102</v>
      </c>
      <c r="AS299" s="8">
        <f t="shared" si="37"/>
        <v>0</v>
      </c>
    </row>
    <row r="300" spans="1:45">
      <c r="A300" s="130"/>
      <c r="B300" s="127"/>
      <c r="C300" s="24"/>
      <c r="D300" s="22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44"/>
      <c r="AJ300" s="44"/>
      <c r="AK300" s="27"/>
      <c r="AL300" s="27"/>
      <c r="AM300" s="44"/>
      <c r="AN300" s="44"/>
      <c r="AO300" s="44"/>
      <c r="AP300" s="44"/>
      <c r="AQ300" s="7">
        <f t="shared" si="36"/>
        <v>0</v>
      </c>
      <c r="AR300" s="3">
        <f t="shared" ref="AR300:AR305" si="40">34*2</f>
        <v>68</v>
      </c>
      <c r="AS300" s="8">
        <f t="shared" si="37"/>
        <v>0</v>
      </c>
    </row>
    <row r="301" spans="1:45">
      <c r="A301" s="130"/>
      <c r="B301" s="128"/>
      <c r="C301" s="24"/>
      <c r="D301" s="22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44"/>
      <c r="AJ301" s="44"/>
      <c r="AK301" s="27"/>
      <c r="AL301" s="27"/>
      <c r="AM301" s="44"/>
      <c r="AN301" s="44"/>
      <c r="AO301" s="44"/>
      <c r="AP301" s="44"/>
      <c r="AQ301" s="7">
        <f t="shared" si="36"/>
        <v>0</v>
      </c>
      <c r="AR301" s="3">
        <f t="shared" si="40"/>
        <v>68</v>
      </c>
      <c r="AS301" s="8">
        <f t="shared" si="37"/>
        <v>0</v>
      </c>
    </row>
    <row r="302" spans="1:45" ht="25.5">
      <c r="A302" s="130"/>
      <c r="B302" s="122" t="s">
        <v>35</v>
      </c>
      <c r="C302" s="24">
        <v>9</v>
      </c>
      <c r="D302" s="22"/>
      <c r="E302" s="27"/>
      <c r="F302" s="27"/>
      <c r="G302" s="27"/>
      <c r="H302" s="27"/>
      <c r="I302" s="27"/>
      <c r="J302" s="27"/>
      <c r="K302" s="27"/>
      <c r="L302" s="27"/>
      <c r="M302" s="93" t="s">
        <v>195</v>
      </c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44"/>
      <c r="AJ302" s="44"/>
      <c r="AK302" s="27"/>
      <c r="AL302" s="27"/>
      <c r="AM302" s="44"/>
      <c r="AN302" s="44"/>
      <c r="AO302" s="44"/>
      <c r="AP302" s="44"/>
      <c r="AQ302" s="7">
        <f t="shared" si="36"/>
        <v>0</v>
      </c>
      <c r="AR302" s="3">
        <f t="shared" si="40"/>
        <v>68</v>
      </c>
      <c r="AS302" s="8">
        <f t="shared" si="37"/>
        <v>0</v>
      </c>
    </row>
    <row r="303" spans="1:45">
      <c r="A303" s="130"/>
      <c r="B303" s="122"/>
      <c r="C303" s="24"/>
      <c r="D303" s="22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44"/>
      <c r="AJ303" s="44"/>
      <c r="AK303" s="27"/>
      <c r="AL303" s="27"/>
      <c r="AM303" s="44"/>
      <c r="AN303" s="44"/>
      <c r="AO303" s="44"/>
      <c r="AP303" s="44"/>
      <c r="AQ303" s="7">
        <f t="shared" si="36"/>
        <v>0</v>
      </c>
      <c r="AR303" s="3">
        <f t="shared" si="40"/>
        <v>68</v>
      </c>
      <c r="AS303" s="8">
        <f t="shared" si="37"/>
        <v>0</v>
      </c>
    </row>
    <row r="304" spans="1:45">
      <c r="A304" s="130"/>
      <c r="B304" s="122"/>
      <c r="C304" s="24"/>
      <c r="D304" s="22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44"/>
      <c r="AJ304" s="44"/>
      <c r="AK304" s="27"/>
      <c r="AL304" s="27"/>
      <c r="AM304" s="44"/>
      <c r="AN304" s="44"/>
      <c r="AO304" s="44"/>
      <c r="AP304" s="44"/>
      <c r="AQ304" s="7">
        <f t="shared" si="36"/>
        <v>0</v>
      </c>
      <c r="AR304" s="3">
        <f t="shared" si="40"/>
        <v>68</v>
      </c>
      <c r="AS304" s="8">
        <f t="shared" si="37"/>
        <v>0</v>
      </c>
    </row>
    <row r="305" spans="1:45">
      <c r="A305" s="130"/>
      <c r="B305" s="122" t="s">
        <v>28</v>
      </c>
      <c r="C305" s="24">
        <v>9</v>
      </c>
      <c r="D305" s="22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44"/>
      <c r="AJ305" s="44"/>
      <c r="AK305" s="27"/>
      <c r="AL305" s="27"/>
      <c r="AM305" s="44"/>
      <c r="AN305" s="44"/>
      <c r="AO305" s="44"/>
      <c r="AP305" s="44"/>
      <c r="AQ305" s="7">
        <f t="shared" si="36"/>
        <v>0</v>
      </c>
      <c r="AR305" s="3">
        <f t="shared" si="40"/>
        <v>68</v>
      </c>
      <c r="AS305" s="8">
        <f t="shared" si="37"/>
        <v>0</v>
      </c>
    </row>
    <row r="306" spans="1:45" ht="10.5" customHeight="1">
      <c r="A306" s="130"/>
      <c r="B306" s="122"/>
      <c r="C306" s="24"/>
      <c r="D306" s="22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44"/>
      <c r="AJ306" s="44"/>
      <c r="AK306" s="27"/>
      <c r="AL306" s="27"/>
      <c r="AM306" s="44"/>
      <c r="AN306" s="44"/>
      <c r="AO306" s="44"/>
      <c r="AP306" s="44"/>
      <c r="AQ306" s="7">
        <f t="shared" si="36"/>
        <v>0</v>
      </c>
      <c r="AR306" s="3">
        <f t="shared" ref="AR306:AR311" si="41">34*1</f>
        <v>34</v>
      </c>
      <c r="AS306" s="8">
        <f t="shared" si="37"/>
        <v>0</v>
      </c>
    </row>
    <row r="307" spans="1:45">
      <c r="A307" s="130"/>
      <c r="B307" s="122"/>
      <c r="C307" s="24"/>
      <c r="D307" s="22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44"/>
      <c r="AJ307" s="44"/>
      <c r="AK307" s="27"/>
      <c r="AL307" s="27"/>
      <c r="AM307" s="44"/>
      <c r="AN307" s="44"/>
      <c r="AO307" s="44"/>
      <c r="AP307" s="44"/>
      <c r="AQ307" s="7">
        <f t="shared" si="36"/>
        <v>0</v>
      </c>
      <c r="AR307" s="3">
        <f t="shared" si="41"/>
        <v>34</v>
      </c>
      <c r="AS307" s="8">
        <f t="shared" si="37"/>
        <v>0</v>
      </c>
    </row>
    <row r="308" spans="1:45">
      <c r="A308" s="130"/>
      <c r="B308" s="122" t="s">
        <v>76</v>
      </c>
      <c r="C308" s="24">
        <v>9</v>
      </c>
      <c r="D308" s="22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44"/>
      <c r="AJ308" s="44"/>
      <c r="AK308" s="27"/>
      <c r="AL308" s="27"/>
      <c r="AM308" s="44"/>
      <c r="AN308" s="44"/>
      <c r="AO308" s="44"/>
      <c r="AP308" s="44"/>
      <c r="AQ308" s="7">
        <f t="shared" si="36"/>
        <v>0</v>
      </c>
      <c r="AR308" s="3">
        <f t="shared" si="41"/>
        <v>34</v>
      </c>
      <c r="AS308" s="8">
        <f t="shared" si="37"/>
        <v>0</v>
      </c>
    </row>
    <row r="309" spans="1:45">
      <c r="A309" s="130"/>
      <c r="B309" s="122"/>
      <c r="C309" s="24"/>
      <c r="D309" s="22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44"/>
      <c r="AJ309" s="44"/>
      <c r="AK309" s="27"/>
      <c r="AL309" s="27"/>
      <c r="AM309" s="44"/>
      <c r="AN309" s="44"/>
      <c r="AO309" s="44"/>
      <c r="AP309" s="44"/>
      <c r="AQ309" s="7">
        <f t="shared" si="36"/>
        <v>0</v>
      </c>
      <c r="AR309" s="3">
        <f t="shared" si="41"/>
        <v>34</v>
      </c>
      <c r="AS309" s="8">
        <f t="shared" si="37"/>
        <v>0</v>
      </c>
    </row>
    <row r="310" spans="1:45">
      <c r="A310" s="130"/>
      <c r="B310" s="122"/>
      <c r="C310" s="24"/>
      <c r="D310" s="22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44"/>
      <c r="AJ310" s="44"/>
      <c r="AK310" s="27"/>
      <c r="AL310" s="27"/>
      <c r="AM310" s="44"/>
      <c r="AN310" s="44"/>
      <c r="AO310" s="44"/>
      <c r="AP310" s="44"/>
      <c r="AQ310" s="7">
        <f t="shared" si="36"/>
        <v>0</v>
      </c>
      <c r="AR310" s="3">
        <f t="shared" si="41"/>
        <v>34</v>
      </c>
      <c r="AS310" s="8">
        <f t="shared" si="37"/>
        <v>0</v>
      </c>
    </row>
    <row r="311" spans="1:45" ht="21" customHeight="1">
      <c r="A311" s="130"/>
      <c r="B311" s="122" t="s">
        <v>95</v>
      </c>
      <c r="C311" s="24">
        <v>9</v>
      </c>
      <c r="D311" s="22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44"/>
      <c r="AJ311" s="44"/>
      <c r="AK311" s="27"/>
      <c r="AL311" s="27"/>
      <c r="AM311" s="44"/>
      <c r="AN311" s="44"/>
      <c r="AO311" s="44"/>
      <c r="AP311" s="44"/>
      <c r="AQ311" s="7">
        <f t="shared" si="36"/>
        <v>0</v>
      </c>
      <c r="AR311" s="3">
        <f t="shared" si="41"/>
        <v>34</v>
      </c>
      <c r="AS311" s="8">
        <f t="shared" si="37"/>
        <v>0</v>
      </c>
    </row>
    <row r="312" spans="1:45" ht="23.25" customHeight="1">
      <c r="A312" s="130"/>
      <c r="B312" s="122"/>
      <c r="C312" s="24"/>
      <c r="D312" s="25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43"/>
      <c r="U312" s="27"/>
      <c r="V312" s="27"/>
      <c r="W312" s="27"/>
      <c r="X312" s="27"/>
      <c r="Y312" s="27"/>
      <c r="Z312" s="27"/>
      <c r="AA312" s="27"/>
      <c r="AB312" s="27"/>
      <c r="AC312" s="27"/>
      <c r="AD312" s="43"/>
      <c r="AE312" s="27"/>
      <c r="AF312" s="27"/>
      <c r="AG312" s="27"/>
      <c r="AH312" s="27"/>
      <c r="AI312" s="44"/>
      <c r="AJ312" s="44"/>
      <c r="AK312" s="27"/>
      <c r="AL312" s="27"/>
      <c r="AM312" s="44"/>
      <c r="AN312" s="44"/>
      <c r="AO312" s="44"/>
      <c r="AP312" s="44"/>
      <c r="AQ312" s="7">
        <f t="shared" si="36"/>
        <v>0</v>
      </c>
      <c r="AR312" s="3">
        <f>34*2</f>
        <v>68</v>
      </c>
      <c r="AS312" s="8">
        <f t="shared" si="37"/>
        <v>0</v>
      </c>
    </row>
    <row r="313" spans="1:45" ht="21" customHeight="1">
      <c r="A313" s="130"/>
      <c r="B313" s="122"/>
      <c r="C313" s="24"/>
      <c r="D313" s="25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45"/>
      <c r="T313" s="43"/>
      <c r="U313" s="27"/>
      <c r="V313" s="27"/>
      <c r="W313" s="27"/>
      <c r="X313" s="27"/>
      <c r="Y313" s="27"/>
      <c r="Z313" s="27"/>
      <c r="AA313" s="27"/>
      <c r="AB313" s="27"/>
      <c r="AC313" s="45"/>
      <c r="AD313" s="43"/>
      <c r="AE313" s="27"/>
      <c r="AF313" s="27"/>
      <c r="AG313" s="27"/>
      <c r="AH313" s="27"/>
      <c r="AI313" s="44"/>
      <c r="AJ313" s="44"/>
      <c r="AK313" s="27"/>
      <c r="AL313" s="27"/>
      <c r="AM313" s="44"/>
      <c r="AN313" s="44"/>
      <c r="AO313" s="44"/>
      <c r="AP313" s="44"/>
      <c r="AQ313" s="7">
        <f t="shared" si="36"/>
        <v>0</v>
      </c>
      <c r="AR313" s="3">
        <f>34*2</f>
        <v>68</v>
      </c>
      <c r="AS313" s="8">
        <f t="shared" si="37"/>
        <v>0</v>
      </c>
    </row>
    <row r="314" spans="1:45" ht="12.75" customHeight="1">
      <c r="A314" s="130"/>
      <c r="B314" s="122" t="s">
        <v>69</v>
      </c>
      <c r="C314" s="24">
        <v>9</v>
      </c>
      <c r="D314" s="22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43"/>
      <c r="T314" s="27"/>
      <c r="U314" s="27"/>
      <c r="V314" s="27"/>
      <c r="W314" s="27"/>
      <c r="X314" s="27"/>
      <c r="Y314" s="27"/>
      <c r="Z314" s="27"/>
      <c r="AA314" s="27"/>
      <c r="AB314" s="27"/>
      <c r="AC314" s="43"/>
      <c r="AD314" s="27"/>
      <c r="AE314" s="27"/>
      <c r="AF314" s="27"/>
      <c r="AG314" s="27"/>
      <c r="AH314" s="27"/>
      <c r="AI314" s="44"/>
      <c r="AJ314" s="44"/>
      <c r="AK314" s="27"/>
      <c r="AL314" s="27"/>
      <c r="AM314" s="44"/>
      <c r="AN314" s="44"/>
      <c r="AO314" s="44"/>
      <c r="AP314" s="44"/>
      <c r="AQ314" s="7">
        <f t="shared" si="36"/>
        <v>0</v>
      </c>
      <c r="AR314" s="3">
        <f>34*2</f>
        <v>68</v>
      </c>
      <c r="AS314" s="8">
        <f t="shared" si="37"/>
        <v>0</v>
      </c>
    </row>
    <row r="315" spans="1:45" ht="26.25" customHeight="1">
      <c r="A315" s="130"/>
      <c r="B315" s="122"/>
      <c r="C315" s="65"/>
      <c r="D315" s="65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63"/>
      <c r="AE315" s="63"/>
      <c r="AF315" s="63"/>
      <c r="AG315" s="63"/>
      <c r="AH315" s="63"/>
      <c r="AI315" s="63"/>
      <c r="AJ315" s="63"/>
      <c r="AK315" s="63"/>
      <c r="AL315" s="63"/>
      <c r="AM315" s="64"/>
      <c r="AN315" s="64"/>
      <c r="AO315" s="64"/>
      <c r="AP315" s="64"/>
      <c r="AQ315" s="64"/>
      <c r="AR315" s="64"/>
      <c r="AS315" s="64"/>
    </row>
    <row r="316" spans="1:45" ht="33" customHeight="1">
      <c r="A316" s="130"/>
      <c r="B316" s="122"/>
      <c r="C316" s="95"/>
      <c r="D316" s="96"/>
      <c r="E316" s="138" t="s">
        <v>38</v>
      </c>
      <c r="F316" s="138"/>
      <c r="G316" s="138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8"/>
      <c r="T316" s="138"/>
      <c r="U316" s="138"/>
      <c r="V316" s="138"/>
      <c r="W316" s="138"/>
      <c r="X316" s="138"/>
      <c r="Y316" s="138"/>
      <c r="Z316" s="138"/>
      <c r="AA316" s="138"/>
      <c r="AB316" s="138"/>
      <c r="AC316" s="138"/>
      <c r="AD316" s="138"/>
      <c r="AE316" s="138"/>
      <c r="AF316" s="138"/>
      <c r="AG316" s="138"/>
      <c r="AH316" s="138"/>
      <c r="AI316" s="138"/>
      <c r="AJ316" s="138"/>
      <c r="AK316" s="138"/>
      <c r="AL316" s="138"/>
      <c r="AM316" s="138"/>
      <c r="AN316" s="138"/>
      <c r="AO316" s="138"/>
      <c r="AP316" s="138"/>
      <c r="AQ316" s="137" t="s">
        <v>20</v>
      </c>
      <c r="AR316" s="150" t="s">
        <v>22</v>
      </c>
      <c r="AS316" s="146" t="s">
        <v>21</v>
      </c>
    </row>
    <row r="317" spans="1:45" ht="27" customHeight="1">
      <c r="A317" s="64"/>
      <c r="B317" s="65"/>
      <c r="C317" s="99"/>
      <c r="D317" s="23" t="s">
        <v>18</v>
      </c>
      <c r="E317" s="122" t="s">
        <v>1</v>
      </c>
      <c r="F317" s="122"/>
      <c r="G317" s="122"/>
      <c r="H317" s="122"/>
      <c r="I317" s="122" t="s">
        <v>2</v>
      </c>
      <c r="J317" s="122"/>
      <c r="K317" s="122"/>
      <c r="L317" s="122"/>
      <c r="M317" s="122" t="s">
        <v>3</v>
      </c>
      <c r="N317" s="122"/>
      <c r="O317" s="122"/>
      <c r="P317" s="122"/>
      <c r="Q317" s="122" t="s">
        <v>4</v>
      </c>
      <c r="R317" s="122"/>
      <c r="S317" s="122"/>
      <c r="T317" s="122"/>
      <c r="U317" s="122" t="s">
        <v>5</v>
      </c>
      <c r="V317" s="122"/>
      <c r="W317" s="122"/>
      <c r="X317" s="122" t="s">
        <v>6</v>
      </c>
      <c r="Y317" s="122"/>
      <c r="Z317" s="122"/>
      <c r="AA317" s="122"/>
      <c r="AB317" s="122" t="s">
        <v>7</v>
      </c>
      <c r="AC317" s="122"/>
      <c r="AD317" s="122"/>
      <c r="AE317" s="122" t="s">
        <v>8</v>
      </c>
      <c r="AF317" s="122"/>
      <c r="AG317" s="122"/>
      <c r="AH317" s="122"/>
      <c r="AI317" s="122"/>
      <c r="AJ317" s="122" t="s">
        <v>9</v>
      </c>
      <c r="AK317" s="122"/>
      <c r="AL317" s="122"/>
      <c r="AM317" s="122" t="s">
        <v>10</v>
      </c>
      <c r="AN317" s="122"/>
      <c r="AO317" s="122"/>
      <c r="AP317" s="122"/>
      <c r="AQ317" s="137"/>
      <c r="AR317" s="150"/>
      <c r="AS317" s="146"/>
    </row>
    <row r="318" spans="1:45" ht="111.75" customHeight="1">
      <c r="A318" s="94" t="s">
        <v>39</v>
      </c>
      <c r="B318" s="95"/>
      <c r="C318" s="102"/>
      <c r="D318" s="23" t="s">
        <v>19</v>
      </c>
      <c r="E318" s="5">
        <v>1</v>
      </c>
      <c r="F318" s="5">
        <v>2</v>
      </c>
      <c r="G318" s="5">
        <v>3</v>
      </c>
      <c r="H318" s="5">
        <v>4</v>
      </c>
      <c r="I318" s="5">
        <v>5</v>
      </c>
      <c r="J318" s="5">
        <v>6</v>
      </c>
      <c r="K318" s="5">
        <v>7</v>
      </c>
      <c r="L318" s="5">
        <v>8</v>
      </c>
      <c r="M318" s="5">
        <v>9</v>
      </c>
      <c r="N318" s="5">
        <v>10</v>
      </c>
      <c r="O318" s="5">
        <v>11</v>
      </c>
      <c r="P318" s="5">
        <v>12</v>
      </c>
      <c r="Q318" s="5">
        <v>13</v>
      </c>
      <c r="R318" s="5">
        <v>14</v>
      </c>
      <c r="S318" s="5">
        <v>15</v>
      </c>
      <c r="T318" s="5">
        <v>16</v>
      </c>
      <c r="U318" s="5">
        <v>17</v>
      </c>
      <c r="V318" s="5">
        <v>18</v>
      </c>
      <c r="W318" s="5">
        <v>19</v>
      </c>
      <c r="X318" s="5">
        <v>20</v>
      </c>
      <c r="Y318" s="5">
        <v>21</v>
      </c>
      <c r="Z318" s="5">
        <v>22</v>
      </c>
      <c r="AA318" s="5">
        <v>23</v>
      </c>
      <c r="AB318" s="5">
        <v>24</v>
      </c>
      <c r="AC318" s="5">
        <v>25</v>
      </c>
      <c r="AD318" s="5">
        <v>26</v>
      </c>
      <c r="AE318" s="5">
        <v>27</v>
      </c>
      <c r="AF318" s="5">
        <v>28</v>
      </c>
      <c r="AG318" s="5">
        <v>29</v>
      </c>
      <c r="AH318" s="5">
        <v>30</v>
      </c>
      <c r="AI318" s="5">
        <v>31</v>
      </c>
      <c r="AJ318" s="5">
        <v>32</v>
      </c>
      <c r="AK318" s="5">
        <v>33</v>
      </c>
      <c r="AL318" s="5">
        <v>34</v>
      </c>
      <c r="AM318" s="5">
        <v>35</v>
      </c>
      <c r="AN318" s="5">
        <v>36</v>
      </c>
      <c r="AO318" s="5">
        <v>37</v>
      </c>
      <c r="AP318" s="5">
        <v>38</v>
      </c>
      <c r="AQ318" s="137"/>
      <c r="AR318" s="150"/>
      <c r="AS318" s="146"/>
    </row>
    <row r="319" spans="1:45" ht="38.25" customHeight="1">
      <c r="A319" s="97" t="s">
        <v>0</v>
      </c>
      <c r="B319" s="98"/>
      <c r="C319" s="52" t="s">
        <v>96</v>
      </c>
      <c r="D319" s="25"/>
      <c r="E319" s="4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44"/>
      <c r="AN319" s="44"/>
      <c r="AO319" s="44"/>
      <c r="AP319" s="44"/>
      <c r="AQ319" s="7">
        <f t="shared" ref="AQ319:AQ366" si="42">SUM(E319:AP319)</f>
        <v>0</v>
      </c>
      <c r="AR319" s="78">
        <f>34*2</f>
        <v>68</v>
      </c>
      <c r="AS319" s="8">
        <f t="shared" ref="AS319:AS366" si="43">AQ319/AR319</f>
        <v>0</v>
      </c>
    </row>
    <row r="320" spans="1:45">
      <c r="A320" s="100"/>
      <c r="B320" s="101"/>
      <c r="C320" s="52"/>
      <c r="D320" s="25"/>
      <c r="E320" s="4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44"/>
      <c r="AN320" s="44"/>
      <c r="AO320" s="44"/>
      <c r="AP320" s="44"/>
      <c r="AQ320" s="7">
        <f t="shared" si="42"/>
        <v>0</v>
      </c>
      <c r="AR320" s="78">
        <f>34*2</f>
        <v>68</v>
      </c>
      <c r="AS320" s="8">
        <f t="shared" si="43"/>
        <v>0</v>
      </c>
    </row>
    <row r="321" spans="1:45" ht="38.25">
      <c r="A321" s="130" t="s">
        <v>24</v>
      </c>
      <c r="B321" s="126" t="s">
        <v>13</v>
      </c>
      <c r="C321" s="52">
        <v>10</v>
      </c>
      <c r="D321" s="25"/>
      <c r="E321" s="4"/>
      <c r="F321" s="27"/>
      <c r="G321" s="27"/>
      <c r="H321" s="27"/>
      <c r="I321" s="27"/>
      <c r="J321" s="27"/>
      <c r="K321" s="27"/>
      <c r="L321" s="27"/>
      <c r="M321" s="27"/>
      <c r="N321" s="27"/>
      <c r="O321" s="93" t="s">
        <v>218</v>
      </c>
      <c r="P321" s="27"/>
      <c r="Q321" s="93" t="s">
        <v>217</v>
      </c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44"/>
      <c r="AN321" s="44"/>
      <c r="AO321" s="44"/>
      <c r="AP321" s="44"/>
      <c r="AQ321" s="7">
        <f t="shared" si="42"/>
        <v>0</v>
      </c>
      <c r="AR321" s="78">
        <f>34*2</f>
        <v>68</v>
      </c>
      <c r="AS321" s="8">
        <f t="shared" si="43"/>
        <v>0</v>
      </c>
    </row>
    <row r="322" spans="1:45">
      <c r="A322" s="130"/>
      <c r="B322" s="127"/>
      <c r="C322" s="52"/>
      <c r="D322" s="25"/>
      <c r="E322" s="4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44"/>
      <c r="AN322" s="44"/>
      <c r="AO322" s="44"/>
      <c r="AP322" s="44"/>
      <c r="AQ322" s="7">
        <f t="shared" si="42"/>
        <v>0</v>
      </c>
      <c r="AR322" s="78">
        <f t="shared" ref="AR322:AR327" si="44">34*3</f>
        <v>102</v>
      </c>
      <c r="AS322" s="8">
        <f t="shared" si="43"/>
        <v>0</v>
      </c>
    </row>
    <row r="323" spans="1:45">
      <c r="A323" s="130"/>
      <c r="B323" s="128"/>
      <c r="C323" s="52"/>
      <c r="D323" s="22"/>
      <c r="E323" s="4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44"/>
      <c r="AN323" s="44"/>
      <c r="AO323" s="44"/>
      <c r="AP323" s="44"/>
      <c r="AQ323" s="7">
        <f t="shared" si="42"/>
        <v>0</v>
      </c>
      <c r="AR323" s="78">
        <f t="shared" si="44"/>
        <v>102</v>
      </c>
      <c r="AS323" s="8">
        <f t="shared" si="43"/>
        <v>0</v>
      </c>
    </row>
    <row r="324" spans="1:45">
      <c r="A324" s="130"/>
      <c r="B324" s="126" t="s">
        <v>26</v>
      </c>
      <c r="C324" s="52">
        <v>10</v>
      </c>
      <c r="D324" s="25"/>
      <c r="E324" s="4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44"/>
      <c r="AN324" s="44"/>
      <c r="AO324" s="44"/>
      <c r="AP324" s="44"/>
      <c r="AQ324" s="7">
        <f t="shared" si="42"/>
        <v>0</v>
      </c>
      <c r="AR324" s="78">
        <f t="shared" si="44"/>
        <v>102</v>
      </c>
      <c r="AS324" s="8">
        <f t="shared" si="43"/>
        <v>0</v>
      </c>
    </row>
    <row r="325" spans="1:45" ht="15" customHeight="1">
      <c r="A325" s="130"/>
      <c r="B325" s="127"/>
      <c r="C325" s="52"/>
      <c r="D325" s="22"/>
      <c r="E325" s="4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44"/>
      <c r="AN325" s="44"/>
      <c r="AO325" s="44"/>
      <c r="AP325" s="44"/>
      <c r="AQ325" s="7">
        <f t="shared" si="42"/>
        <v>0</v>
      </c>
      <c r="AR325" s="78">
        <f t="shared" si="44"/>
        <v>102</v>
      </c>
      <c r="AS325" s="8">
        <f t="shared" si="43"/>
        <v>0</v>
      </c>
    </row>
    <row r="326" spans="1:45">
      <c r="A326" s="130"/>
      <c r="B326" s="128"/>
      <c r="C326" s="52"/>
      <c r="D326" s="25"/>
      <c r="E326" s="4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44"/>
      <c r="AN326" s="44"/>
      <c r="AO326" s="44"/>
      <c r="AP326" s="44"/>
      <c r="AQ326" s="7">
        <f t="shared" si="42"/>
        <v>0</v>
      </c>
      <c r="AR326" s="78">
        <f t="shared" si="44"/>
        <v>102</v>
      </c>
      <c r="AS326" s="8">
        <f t="shared" si="43"/>
        <v>0</v>
      </c>
    </row>
    <row r="327" spans="1:45" ht="38.25">
      <c r="A327" s="130"/>
      <c r="B327" s="126" t="s">
        <v>124</v>
      </c>
      <c r="C327" s="52">
        <v>10</v>
      </c>
      <c r="D327" s="25"/>
      <c r="E327" s="4"/>
      <c r="F327" s="93" t="s">
        <v>161</v>
      </c>
      <c r="G327" s="27"/>
      <c r="H327" s="27"/>
      <c r="I327" s="43"/>
      <c r="J327" s="93" t="s">
        <v>164</v>
      </c>
      <c r="K327" s="27"/>
      <c r="L327" s="93" t="s">
        <v>168</v>
      </c>
      <c r="M327" s="27"/>
      <c r="N327" s="93" t="s">
        <v>199</v>
      </c>
      <c r="O327" s="27"/>
      <c r="P327" s="27"/>
      <c r="Q327" s="93" t="s">
        <v>180</v>
      </c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44"/>
      <c r="AN327" s="44"/>
      <c r="AO327" s="44"/>
      <c r="AP327" s="44"/>
      <c r="AQ327" s="7">
        <f t="shared" si="42"/>
        <v>0</v>
      </c>
      <c r="AR327" s="78">
        <f t="shared" si="44"/>
        <v>102</v>
      </c>
      <c r="AS327" s="8">
        <f t="shared" si="43"/>
        <v>0</v>
      </c>
    </row>
    <row r="328" spans="1:45">
      <c r="A328" s="130"/>
      <c r="B328" s="127"/>
      <c r="C328" s="52"/>
      <c r="D328" s="25"/>
      <c r="E328" s="4"/>
      <c r="F328" s="27"/>
      <c r="G328" s="27"/>
      <c r="H328" s="45"/>
      <c r="I328" s="43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44"/>
      <c r="AN328" s="44"/>
      <c r="AO328" s="44"/>
      <c r="AP328" s="44"/>
      <c r="AQ328" s="7">
        <f t="shared" si="42"/>
        <v>0</v>
      </c>
      <c r="AR328" s="78">
        <f>34*2</f>
        <v>68</v>
      </c>
      <c r="AS328" s="8">
        <f t="shared" si="43"/>
        <v>0</v>
      </c>
    </row>
    <row r="329" spans="1:45" ht="25.5">
      <c r="A329" s="130"/>
      <c r="B329" s="128"/>
      <c r="C329" s="52"/>
      <c r="D329" s="77"/>
      <c r="E329" s="4"/>
      <c r="F329" s="27"/>
      <c r="G329" s="27"/>
      <c r="H329" s="43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93" t="s">
        <v>183</v>
      </c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44"/>
      <c r="AN329" s="44"/>
      <c r="AO329" s="44"/>
      <c r="AP329" s="44"/>
      <c r="AQ329" s="7">
        <f t="shared" si="42"/>
        <v>0</v>
      </c>
      <c r="AR329" s="78">
        <f t="shared" ref="AR329:AR336" si="45">34*2</f>
        <v>68</v>
      </c>
      <c r="AS329" s="8">
        <f t="shared" si="43"/>
        <v>0</v>
      </c>
    </row>
    <row r="330" spans="1:45" ht="14.25" customHeight="1">
      <c r="A330" s="130"/>
      <c r="B330" s="126" t="s">
        <v>97</v>
      </c>
      <c r="C330" s="52">
        <v>10</v>
      </c>
      <c r="D330" s="25"/>
      <c r="E330" s="4"/>
      <c r="F330" s="27"/>
      <c r="G330" s="93" t="s">
        <v>162</v>
      </c>
      <c r="H330" s="27"/>
      <c r="I330" s="27"/>
      <c r="J330" s="93" t="s">
        <v>163</v>
      </c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44"/>
      <c r="AJ330" s="44"/>
      <c r="AK330" s="27"/>
      <c r="AL330" s="27"/>
      <c r="AM330" s="44"/>
      <c r="AN330" s="44"/>
      <c r="AO330" s="44"/>
      <c r="AP330" s="44"/>
      <c r="AQ330" s="7">
        <f t="shared" si="42"/>
        <v>0</v>
      </c>
      <c r="AR330" s="78">
        <f t="shared" si="45"/>
        <v>68</v>
      </c>
      <c r="AS330" s="8">
        <f t="shared" si="43"/>
        <v>0</v>
      </c>
    </row>
    <row r="331" spans="1:45">
      <c r="A331" s="130"/>
      <c r="B331" s="127"/>
      <c r="C331" s="52"/>
      <c r="D331" s="25"/>
      <c r="E331" s="4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44"/>
      <c r="AJ331" s="44"/>
      <c r="AK331" s="27"/>
      <c r="AL331" s="27"/>
      <c r="AM331" s="44"/>
      <c r="AN331" s="44"/>
      <c r="AO331" s="44"/>
      <c r="AP331" s="44"/>
      <c r="AQ331" s="7">
        <f t="shared" si="42"/>
        <v>0</v>
      </c>
      <c r="AR331" s="78">
        <f t="shared" si="45"/>
        <v>68</v>
      </c>
      <c r="AS331" s="8">
        <f t="shared" si="43"/>
        <v>0</v>
      </c>
    </row>
    <row r="332" spans="1:45">
      <c r="A332" s="130"/>
      <c r="B332" s="128"/>
      <c r="C332" s="52"/>
      <c r="D332" s="25"/>
      <c r="E332" s="4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44"/>
      <c r="AJ332" s="44"/>
      <c r="AK332" s="27"/>
      <c r="AL332" s="27"/>
      <c r="AM332" s="44"/>
      <c r="AN332" s="44"/>
      <c r="AO332" s="44"/>
      <c r="AP332" s="44"/>
      <c r="AQ332" s="7">
        <f t="shared" si="42"/>
        <v>0</v>
      </c>
      <c r="AR332" s="78">
        <f t="shared" si="45"/>
        <v>68</v>
      </c>
      <c r="AS332" s="8">
        <f t="shared" si="43"/>
        <v>0</v>
      </c>
    </row>
    <row r="333" spans="1:45" ht="38.25">
      <c r="A333" s="130"/>
      <c r="B333" s="126" t="s">
        <v>90</v>
      </c>
      <c r="C333" s="52">
        <v>10</v>
      </c>
      <c r="D333" s="25"/>
      <c r="E333" s="4"/>
      <c r="F333" s="27"/>
      <c r="G333" s="93" t="s">
        <v>162</v>
      </c>
      <c r="H333" s="27"/>
      <c r="I333" s="27"/>
      <c r="J333" s="27"/>
      <c r="K333" s="27"/>
      <c r="L333" s="27"/>
      <c r="M333" s="27"/>
      <c r="N333" s="27"/>
      <c r="O333" s="27"/>
      <c r="P333" s="93" t="s">
        <v>184</v>
      </c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44"/>
      <c r="AJ333" s="44"/>
      <c r="AK333" s="27"/>
      <c r="AL333" s="27"/>
      <c r="AM333" s="44"/>
      <c r="AN333" s="44"/>
      <c r="AO333" s="44"/>
      <c r="AP333" s="44"/>
      <c r="AQ333" s="7">
        <f t="shared" si="42"/>
        <v>0</v>
      </c>
      <c r="AR333" s="78">
        <f t="shared" si="45"/>
        <v>68</v>
      </c>
      <c r="AS333" s="8">
        <f t="shared" si="43"/>
        <v>0</v>
      </c>
    </row>
    <row r="334" spans="1:45">
      <c r="A334" s="130"/>
      <c r="B334" s="127"/>
      <c r="C334" s="52"/>
      <c r="D334" s="22"/>
      <c r="E334" s="4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44"/>
      <c r="AJ334" s="44"/>
      <c r="AK334" s="27"/>
      <c r="AL334" s="27"/>
      <c r="AM334" s="44"/>
      <c r="AN334" s="44"/>
      <c r="AO334" s="44"/>
      <c r="AP334" s="44"/>
      <c r="AQ334" s="7">
        <f t="shared" si="42"/>
        <v>0</v>
      </c>
      <c r="AR334" s="78">
        <f t="shared" si="45"/>
        <v>68</v>
      </c>
      <c r="AS334" s="8">
        <f t="shared" si="43"/>
        <v>0</v>
      </c>
    </row>
    <row r="335" spans="1:45">
      <c r="A335" s="130"/>
      <c r="B335" s="128"/>
      <c r="C335" s="52"/>
      <c r="D335" s="25"/>
      <c r="E335" s="4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44"/>
      <c r="AJ335" s="44"/>
      <c r="AK335" s="27"/>
      <c r="AL335" s="27"/>
      <c r="AM335" s="44"/>
      <c r="AN335" s="44"/>
      <c r="AO335" s="44"/>
      <c r="AP335" s="44"/>
      <c r="AQ335" s="7">
        <f t="shared" si="42"/>
        <v>0</v>
      </c>
      <c r="AR335" s="78">
        <f t="shared" si="45"/>
        <v>68</v>
      </c>
      <c r="AS335" s="8">
        <f t="shared" si="43"/>
        <v>0</v>
      </c>
    </row>
    <row r="336" spans="1:45" ht="38.25">
      <c r="A336" s="130"/>
      <c r="B336" s="126" t="s">
        <v>91</v>
      </c>
      <c r="C336" s="52">
        <v>10</v>
      </c>
      <c r="D336" s="25"/>
      <c r="E336" s="4"/>
      <c r="F336" s="27"/>
      <c r="G336" s="27"/>
      <c r="H336" s="27"/>
      <c r="I336" s="27"/>
      <c r="J336" s="27"/>
      <c r="K336" s="93" t="s">
        <v>165</v>
      </c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44"/>
      <c r="AJ336" s="44"/>
      <c r="AK336" s="27"/>
      <c r="AL336" s="27"/>
      <c r="AM336" s="44"/>
      <c r="AN336" s="44"/>
      <c r="AO336" s="44"/>
      <c r="AP336" s="44"/>
      <c r="AQ336" s="7">
        <f t="shared" si="42"/>
        <v>0</v>
      </c>
      <c r="AR336" s="78">
        <f t="shared" si="45"/>
        <v>68</v>
      </c>
      <c r="AS336" s="8">
        <f t="shared" si="43"/>
        <v>0</v>
      </c>
    </row>
    <row r="337" spans="1:45">
      <c r="A337" s="130"/>
      <c r="B337" s="127"/>
      <c r="C337" s="52"/>
      <c r="D337" s="25"/>
      <c r="E337" s="4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44"/>
      <c r="AJ337" s="44"/>
      <c r="AK337" s="27"/>
      <c r="AL337" s="27"/>
      <c r="AM337" s="44"/>
      <c r="AN337" s="44"/>
      <c r="AO337" s="44"/>
      <c r="AP337" s="44"/>
      <c r="AQ337" s="7">
        <f t="shared" si="42"/>
        <v>0</v>
      </c>
      <c r="AR337" s="78">
        <f>34*1</f>
        <v>34</v>
      </c>
      <c r="AS337" s="8">
        <f t="shared" si="43"/>
        <v>0</v>
      </c>
    </row>
    <row r="338" spans="1:45">
      <c r="A338" s="130"/>
      <c r="B338" s="128"/>
      <c r="C338" s="52"/>
      <c r="D338" s="25"/>
      <c r="E338" s="4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44"/>
      <c r="AJ338" s="44"/>
      <c r="AK338" s="27"/>
      <c r="AL338" s="27"/>
      <c r="AM338" s="44"/>
      <c r="AN338" s="44"/>
      <c r="AO338" s="44"/>
      <c r="AP338" s="44"/>
      <c r="AQ338" s="7">
        <f t="shared" si="42"/>
        <v>0</v>
      </c>
      <c r="AR338" s="78">
        <f>34*1</f>
        <v>34</v>
      </c>
      <c r="AS338" s="8">
        <f t="shared" si="43"/>
        <v>0</v>
      </c>
    </row>
    <row r="339" spans="1:45">
      <c r="A339" s="130"/>
      <c r="B339" s="126" t="s">
        <v>33</v>
      </c>
      <c r="C339" s="52">
        <v>10</v>
      </c>
      <c r="D339" s="25"/>
      <c r="E339" s="4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44"/>
      <c r="AJ339" s="44"/>
      <c r="AK339" s="27"/>
      <c r="AL339" s="27"/>
      <c r="AM339" s="44"/>
      <c r="AN339" s="44"/>
      <c r="AO339" s="44"/>
      <c r="AP339" s="44"/>
      <c r="AQ339" s="7">
        <f t="shared" si="42"/>
        <v>0</v>
      </c>
      <c r="AR339" s="78">
        <f>34*1</f>
        <v>34</v>
      </c>
      <c r="AS339" s="8">
        <f t="shared" si="43"/>
        <v>0</v>
      </c>
    </row>
    <row r="340" spans="1:45">
      <c r="A340" s="130"/>
      <c r="B340" s="127"/>
      <c r="C340" s="52"/>
      <c r="D340" s="25"/>
      <c r="E340" s="4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44"/>
      <c r="AJ340" s="44"/>
      <c r="AK340" s="27"/>
      <c r="AL340" s="27"/>
      <c r="AM340" s="44"/>
      <c r="AN340" s="44"/>
      <c r="AO340" s="44"/>
      <c r="AP340" s="44"/>
      <c r="AQ340" s="7">
        <f t="shared" si="42"/>
        <v>0</v>
      </c>
      <c r="AR340" s="78">
        <f>34*2</f>
        <v>68</v>
      </c>
      <c r="AS340" s="8">
        <f t="shared" si="43"/>
        <v>0</v>
      </c>
    </row>
    <row r="341" spans="1:45">
      <c r="A341" s="130"/>
      <c r="B341" s="127"/>
      <c r="C341" s="52"/>
      <c r="D341" s="25"/>
      <c r="E341" s="4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44"/>
      <c r="AJ341" s="44"/>
      <c r="AK341" s="27"/>
      <c r="AL341" s="27"/>
      <c r="AM341" s="44"/>
      <c r="AN341" s="44"/>
      <c r="AO341" s="44"/>
      <c r="AP341" s="44"/>
      <c r="AQ341" s="7">
        <f t="shared" si="42"/>
        <v>0</v>
      </c>
      <c r="AR341" s="78">
        <f>34*2</f>
        <v>68</v>
      </c>
      <c r="AS341" s="8">
        <f t="shared" si="43"/>
        <v>0</v>
      </c>
    </row>
    <row r="342" spans="1:45" ht="38.25">
      <c r="A342" s="130"/>
      <c r="B342" s="126" t="s">
        <v>32</v>
      </c>
      <c r="C342" s="52">
        <v>10</v>
      </c>
      <c r="D342" s="25"/>
      <c r="E342" s="4"/>
      <c r="F342" s="27"/>
      <c r="G342" s="27"/>
      <c r="H342" s="27"/>
      <c r="I342" s="27"/>
      <c r="J342" s="27"/>
      <c r="K342" s="27"/>
      <c r="L342" s="27"/>
      <c r="M342" s="27"/>
      <c r="N342" s="93" t="s">
        <v>192</v>
      </c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44"/>
      <c r="AJ342" s="44"/>
      <c r="AK342" s="27"/>
      <c r="AL342" s="27"/>
      <c r="AM342" s="44"/>
      <c r="AN342" s="44"/>
      <c r="AO342" s="44"/>
      <c r="AP342" s="44"/>
      <c r="AQ342" s="7">
        <f t="shared" si="42"/>
        <v>0</v>
      </c>
      <c r="AR342" s="78">
        <f>34*2</f>
        <v>68</v>
      </c>
      <c r="AS342" s="8">
        <f t="shared" si="43"/>
        <v>0</v>
      </c>
    </row>
    <row r="343" spans="1:45">
      <c r="A343" s="130"/>
      <c r="B343" s="127"/>
      <c r="C343" s="52"/>
      <c r="D343" s="25"/>
      <c r="E343" s="4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44"/>
      <c r="AJ343" s="44"/>
      <c r="AK343" s="27"/>
      <c r="AL343" s="27"/>
      <c r="AM343" s="44"/>
      <c r="AN343" s="44"/>
      <c r="AO343" s="44"/>
      <c r="AP343" s="44"/>
      <c r="AQ343" s="7">
        <f t="shared" si="42"/>
        <v>0</v>
      </c>
      <c r="AR343" s="78">
        <f t="shared" ref="AR343:AR348" si="46">34*1</f>
        <v>34</v>
      </c>
      <c r="AS343" s="8">
        <f t="shared" si="43"/>
        <v>0</v>
      </c>
    </row>
    <row r="344" spans="1:45">
      <c r="A344" s="130"/>
      <c r="B344" s="128"/>
      <c r="C344" s="52"/>
      <c r="D344" s="25"/>
      <c r="E344" s="4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44"/>
      <c r="AJ344" s="44"/>
      <c r="AK344" s="27"/>
      <c r="AL344" s="27"/>
      <c r="AM344" s="44"/>
      <c r="AN344" s="44"/>
      <c r="AO344" s="44"/>
      <c r="AP344" s="44"/>
      <c r="AQ344" s="7">
        <f t="shared" si="42"/>
        <v>0</v>
      </c>
      <c r="AR344" s="78">
        <f t="shared" si="46"/>
        <v>34</v>
      </c>
      <c r="AS344" s="8">
        <f t="shared" si="43"/>
        <v>0</v>
      </c>
    </row>
    <row r="345" spans="1:45" ht="38.25">
      <c r="A345" s="130"/>
      <c r="B345" s="122" t="s">
        <v>35</v>
      </c>
      <c r="C345" s="52">
        <v>10</v>
      </c>
      <c r="D345" s="25"/>
      <c r="E345" s="4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93" t="s">
        <v>196</v>
      </c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44"/>
      <c r="AJ345" s="44"/>
      <c r="AK345" s="27"/>
      <c r="AL345" s="27"/>
      <c r="AM345" s="44"/>
      <c r="AN345" s="44"/>
      <c r="AO345" s="44"/>
      <c r="AP345" s="44"/>
      <c r="AQ345" s="7">
        <f t="shared" si="42"/>
        <v>0</v>
      </c>
      <c r="AR345" s="78">
        <f t="shared" si="46"/>
        <v>34</v>
      </c>
      <c r="AS345" s="8">
        <f t="shared" si="43"/>
        <v>0</v>
      </c>
    </row>
    <row r="346" spans="1:45">
      <c r="A346" s="130"/>
      <c r="B346" s="122"/>
      <c r="C346" s="52"/>
      <c r="D346" s="25"/>
      <c r="E346" s="4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44"/>
      <c r="AJ346" s="44"/>
      <c r="AK346" s="27"/>
      <c r="AL346" s="27"/>
      <c r="AM346" s="44"/>
      <c r="AN346" s="44"/>
      <c r="AO346" s="44"/>
      <c r="AP346" s="44"/>
      <c r="AQ346" s="7">
        <f t="shared" si="42"/>
        <v>0</v>
      </c>
      <c r="AR346" s="78">
        <f t="shared" si="46"/>
        <v>34</v>
      </c>
      <c r="AS346" s="8">
        <f t="shared" si="43"/>
        <v>0</v>
      </c>
    </row>
    <row r="347" spans="1:45">
      <c r="A347" s="130"/>
      <c r="B347" s="122"/>
      <c r="C347" s="52"/>
      <c r="D347" s="25"/>
      <c r="E347" s="4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44"/>
      <c r="AJ347" s="44"/>
      <c r="AK347" s="27"/>
      <c r="AL347" s="27"/>
      <c r="AM347" s="44"/>
      <c r="AN347" s="44"/>
      <c r="AO347" s="44"/>
      <c r="AP347" s="44"/>
      <c r="AQ347" s="7">
        <f t="shared" si="42"/>
        <v>0</v>
      </c>
      <c r="AR347" s="78">
        <f t="shared" si="46"/>
        <v>34</v>
      </c>
      <c r="AS347" s="8">
        <f t="shared" si="43"/>
        <v>0</v>
      </c>
    </row>
    <row r="348" spans="1:45">
      <c r="A348" s="130"/>
      <c r="B348" s="122" t="s">
        <v>28</v>
      </c>
      <c r="C348" s="52">
        <v>10</v>
      </c>
      <c r="D348" s="25"/>
      <c r="E348" s="4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44"/>
      <c r="AJ348" s="44"/>
      <c r="AK348" s="27"/>
      <c r="AL348" s="27"/>
      <c r="AM348" s="44"/>
      <c r="AN348" s="44"/>
      <c r="AO348" s="44"/>
      <c r="AP348" s="44"/>
      <c r="AQ348" s="7">
        <f t="shared" si="42"/>
        <v>0</v>
      </c>
      <c r="AR348" s="78">
        <f t="shared" si="46"/>
        <v>34</v>
      </c>
      <c r="AS348" s="8">
        <f t="shared" si="43"/>
        <v>0</v>
      </c>
    </row>
    <row r="349" spans="1:45">
      <c r="A349" s="130"/>
      <c r="B349" s="122"/>
      <c r="C349" s="52"/>
      <c r="D349" s="25"/>
      <c r="E349" s="4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44"/>
      <c r="AJ349" s="44"/>
      <c r="AK349" s="27"/>
      <c r="AL349" s="27"/>
      <c r="AM349" s="44"/>
      <c r="AN349" s="44"/>
      <c r="AO349" s="44"/>
      <c r="AP349" s="44"/>
      <c r="AQ349" s="7">
        <f t="shared" si="42"/>
        <v>0</v>
      </c>
      <c r="AR349" s="78">
        <f>34*2</f>
        <v>68</v>
      </c>
      <c r="AS349" s="8">
        <f t="shared" si="43"/>
        <v>0</v>
      </c>
    </row>
    <row r="350" spans="1:45">
      <c r="A350" s="130"/>
      <c r="B350" s="122"/>
      <c r="C350" s="52"/>
      <c r="D350" s="25"/>
      <c r="E350" s="4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44"/>
      <c r="AJ350" s="44"/>
      <c r="AK350" s="27"/>
      <c r="AL350" s="27"/>
      <c r="AM350" s="44"/>
      <c r="AN350" s="44"/>
      <c r="AO350" s="44"/>
      <c r="AP350" s="44"/>
      <c r="AQ350" s="7">
        <f t="shared" si="42"/>
        <v>0</v>
      </c>
      <c r="AR350" s="78">
        <f>34*2</f>
        <v>68</v>
      </c>
      <c r="AS350" s="8">
        <f t="shared" si="43"/>
        <v>0</v>
      </c>
    </row>
    <row r="351" spans="1:45">
      <c r="A351" s="130"/>
      <c r="B351" s="126" t="s">
        <v>27</v>
      </c>
      <c r="C351" s="52">
        <v>10</v>
      </c>
      <c r="D351" s="25"/>
      <c r="E351" s="4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44"/>
      <c r="AJ351" s="44"/>
      <c r="AK351" s="27"/>
      <c r="AL351" s="27"/>
      <c r="AM351" s="44"/>
      <c r="AN351" s="44"/>
      <c r="AO351" s="44"/>
      <c r="AP351" s="44"/>
      <c r="AQ351" s="7">
        <f t="shared" si="42"/>
        <v>0</v>
      </c>
      <c r="AR351" s="78">
        <f>34*2</f>
        <v>68</v>
      </c>
      <c r="AS351" s="8">
        <f t="shared" si="43"/>
        <v>0</v>
      </c>
    </row>
    <row r="352" spans="1:45">
      <c r="A352" s="130"/>
      <c r="B352" s="127"/>
      <c r="C352" s="52"/>
      <c r="D352" s="25"/>
      <c r="E352" s="4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44"/>
      <c r="AJ352" s="44"/>
      <c r="AK352" s="27"/>
      <c r="AL352" s="27"/>
      <c r="AM352" s="44"/>
      <c r="AN352" s="44"/>
      <c r="AO352" s="44"/>
      <c r="AP352" s="44"/>
      <c r="AQ352" s="7">
        <f t="shared" si="42"/>
        <v>0</v>
      </c>
      <c r="AR352" s="78">
        <f>34*4</f>
        <v>136</v>
      </c>
      <c r="AS352" s="8">
        <f t="shared" si="43"/>
        <v>0</v>
      </c>
    </row>
    <row r="353" spans="1:45">
      <c r="A353" s="130"/>
      <c r="B353" s="128"/>
      <c r="C353" s="52"/>
      <c r="D353" s="25"/>
      <c r="E353" s="4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44"/>
      <c r="AJ353" s="44"/>
      <c r="AK353" s="27"/>
      <c r="AL353" s="27"/>
      <c r="AM353" s="44"/>
      <c r="AN353" s="44"/>
      <c r="AO353" s="44"/>
      <c r="AP353" s="44"/>
      <c r="AQ353" s="7">
        <f t="shared" si="42"/>
        <v>0</v>
      </c>
      <c r="AR353" s="78">
        <f>34*4</f>
        <v>136</v>
      </c>
      <c r="AS353" s="8">
        <f t="shared" si="43"/>
        <v>0</v>
      </c>
    </row>
    <row r="354" spans="1:45">
      <c r="A354" s="130"/>
      <c r="B354" s="126" t="s">
        <v>31</v>
      </c>
      <c r="C354" s="52">
        <v>10</v>
      </c>
      <c r="D354" s="25"/>
      <c r="E354" s="4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44"/>
      <c r="AJ354" s="44"/>
      <c r="AK354" s="27"/>
      <c r="AL354" s="27"/>
      <c r="AM354" s="44"/>
      <c r="AN354" s="44"/>
      <c r="AO354" s="44"/>
      <c r="AP354" s="44"/>
      <c r="AQ354" s="7">
        <f t="shared" si="42"/>
        <v>0</v>
      </c>
      <c r="AR354" s="78">
        <f>34*4</f>
        <v>136</v>
      </c>
      <c r="AS354" s="8">
        <f t="shared" si="43"/>
        <v>0</v>
      </c>
    </row>
    <row r="355" spans="1:45">
      <c r="A355" s="130"/>
      <c r="B355" s="127"/>
      <c r="C355" s="52"/>
      <c r="D355" s="25"/>
      <c r="E355" s="4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44"/>
      <c r="AJ355" s="44"/>
      <c r="AK355" s="27"/>
      <c r="AL355" s="27"/>
      <c r="AM355" s="44"/>
      <c r="AN355" s="44"/>
      <c r="AO355" s="44"/>
      <c r="AP355" s="44"/>
      <c r="AQ355" s="7">
        <f t="shared" si="42"/>
        <v>0</v>
      </c>
      <c r="AR355" s="78">
        <f t="shared" ref="AR355:AR360" si="47">34*1</f>
        <v>34</v>
      </c>
      <c r="AS355" s="8">
        <f t="shared" si="43"/>
        <v>0</v>
      </c>
    </row>
    <row r="356" spans="1:45">
      <c r="A356" s="130"/>
      <c r="B356" s="128"/>
      <c r="C356" s="52"/>
      <c r="D356" s="25"/>
      <c r="E356" s="4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44"/>
      <c r="AJ356" s="44"/>
      <c r="AK356" s="27"/>
      <c r="AL356" s="27"/>
      <c r="AM356" s="44"/>
      <c r="AN356" s="44"/>
      <c r="AO356" s="44"/>
      <c r="AP356" s="44"/>
      <c r="AQ356" s="7">
        <f t="shared" si="42"/>
        <v>0</v>
      </c>
      <c r="AR356" s="78">
        <f t="shared" si="47"/>
        <v>34</v>
      </c>
      <c r="AS356" s="8">
        <f t="shared" si="43"/>
        <v>0</v>
      </c>
    </row>
    <row r="357" spans="1:45">
      <c r="A357" s="130"/>
      <c r="B357" s="126" t="s">
        <v>29</v>
      </c>
      <c r="C357" s="52">
        <v>10</v>
      </c>
      <c r="D357" s="25"/>
      <c r="E357" s="4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44"/>
      <c r="AJ357" s="44"/>
      <c r="AK357" s="27"/>
      <c r="AL357" s="27"/>
      <c r="AM357" s="44"/>
      <c r="AN357" s="44"/>
      <c r="AO357" s="44"/>
      <c r="AP357" s="44"/>
      <c r="AQ357" s="7">
        <f t="shared" si="42"/>
        <v>0</v>
      </c>
      <c r="AR357" s="78">
        <f t="shared" si="47"/>
        <v>34</v>
      </c>
      <c r="AS357" s="8">
        <f t="shared" si="43"/>
        <v>0</v>
      </c>
    </row>
    <row r="358" spans="1:45">
      <c r="A358" s="130"/>
      <c r="B358" s="127"/>
      <c r="C358" s="52"/>
      <c r="D358" s="25"/>
      <c r="E358" s="4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44"/>
      <c r="AJ358" s="44"/>
      <c r="AK358" s="27"/>
      <c r="AL358" s="27"/>
      <c r="AM358" s="44"/>
      <c r="AN358" s="44"/>
      <c r="AO358" s="44"/>
      <c r="AP358" s="44"/>
      <c r="AQ358" s="7">
        <f t="shared" si="42"/>
        <v>0</v>
      </c>
      <c r="AR358" s="78">
        <f t="shared" si="47"/>
        <v>34</v>
      </c>
      <c r="AS358" s="8">
        <f t="shared" si="43"/>
        <v>0</v>
      </c>
    </row>
    <row r="359" spans="1:45">
      <c r="A359" s="130"/>
      <c r="B359" s="128"/>
      <c r="C359" s="52"/>
      <c r="D359" s="25"/>
      <c r="E359" s="4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44"/>
      <c r="AJ359" s="44"/>
      <c r="AK359" s="27"/>
      <c r="AL359" s="27"/>
      <c r="AM359" s="44"/>
      <c r="AN359" s="44"/>
      <c r="AO359" s="44"/>
      <c r="AP359" s="44"/>
      <c r="AQ359" s="7">
        <f t="shared" si="42"/>
        <v>0</v>
      </c>
      <c r="AR359" s="78">
        <f t="shared" si="47"/>
        <v>34</v>
      </c>
      <c r="AS359" s="8">
        <f t="shared" si="43"/>
        <v>0</v>
      </c>
    </row>
    <row r="360" spans="1:45">
      <c r="A360" s="130"/>
      <c r="B360" s="122" t="s">
        <v>95</v>
      </c>
      <c r="C360" s="52">
        <v>10</v>
      </c>
      <c r="D360" s="25"/>
      <c r="E360" s="4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44"/>
      <c r="AJ360" s="44"/>
      <c r="AK360" s="27"/>
      <c r="AL360" s="27"/>
      <c r="AM360" s="44"/>
      <c r="AN360" s="44"/>
      <c r="AO360" s="44"/>
      <c r="AP360" s="44"/>
      <c r="AQ360" s="7">
        <f t="shared" si="42"/>
        <v>0</v>
      </c>
      <c r="AR360" s="78">
        <f t="shared" si="47"/>
        <v>34</v>
      </c>
      <c r="AS360" s="8">
        <f t="shared" si="43"/>
        <v>0</v>
      </c>
    </row>
    <row r="361" spans="1:45">
      <c r="A361" s="130"/>
      <c r="B361" s="122"/>
      <c r="C361" s="52"/>
      <c r="D361" s="25"/>
      <c r="E361" s="4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44"/>
      <c r="AJ361" s="44"/>
      <c r="AK361" s="27"/>
      <c r="AL361" s="27"/>
      <c r="AM361" s="44"/>
      <c r="AN361" s="44"/>
      <c r="AO361" s="44"/>
      <c r="AP361" s="44"/>
      <c r="AQ361" s="7">
        <f t="shared" si="42"/>
        <v>0</v>
      </c>
      <c r="AR361" s="78">
        <f>34*2</f>
        <v>68</v>
      </c>
      <c r="AS361" s="8">
        <f t="shared" si="43"/>
        <v>0</v>
      </c>
    </row>
    <row r="362" spans="1:45">
      <c r="A362" s="130"/>
      <c r="B362" s="122"/>
      <c r="C362" s="52"/>
      <c r="D362" s="25"/>
      <c r="E362" s="4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44"/>
      <c r="AJ362" s="44"/>
      <c r="AK362" s="27"/>
      <c r="AL362" s="27"/>
      <c r="AM362" s="44"/>
      <c r="AN362" s="44"/>
      <c r="AO362" s="44"/>
      <c r="AP362" s="44"/>
      <c r="AQ362" s="7">
        <f t="shared" si="42"/>
        <v>0</v>
      </c>
      <c r="AR362" s="78">
        <f>34*2</f>
        <v>68</v>
      </c>
      <c r="AS362" s="8">
        <f t="shared" si="43"/>
        <v>0</v>
      </c>
    </row>
    <row r="363" spans="1:45">
      <c r="A363" s="130"/>
      <c r="B363" s="122" t="s">
        <v>69</v>
      </c>
      <c r="C363" s="52">
        <v>10</v>
      </c>
      <c r="D363" s="25"/>
      <c r="E363" s="4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44"/>
      <c r="AJ363" s="44"/>
      <c r="AK363" s="27"/>
      <c r="AL363" s="27"/>
      <c r="AM363" s="44"/>
      <c r="AN363" s="44"/>
      <c r="AO363" s="44"/>
      <c r="AP363" s="44"/>
      <c r="AQ363" s="7">
        <f t="shared" si="42"/>
        <v>0</v>
      </c>
      <c r="AR363" s="78">
        <f>34*2</f>
        <v>68</v>
      </c>
      <c r="AS363" s="8">
        <f t="shared" si="43"/>
        <v>0</v>
      </c>
    </row>
    <row r="364" spans="1:45">
      <c r="A364" s="130"/>
      <c r="B364" s="122"/>
      <c r="C364" s="52"/>
      <c r="D364" s="25"/>
      <c r="E364" s="4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44"/>
      <c r="AJ364" s="44"/>
      <c r="AK364" s="27"/>
      <c r="AL364" s="27"/>
      <c r="AM364" s="44"/>
      <c r="AN364" s="44"/>
      <c r="AO364" s="44"/>
      <c r="AP364" s="44"/>
      <c r="AQ364" s="7">
        <f t="shared" si="42"/>
        <v>0</v>
      </c>
      <c r="AR364" s="78">
        <f>34*1</f>
        <v>34</v>
      </c>
      <c r="AS364" s="8">
        <f t="shared" si="43"/>
        <v>0</v>
      </c>
    </row>
    <row r="365" spans="1:45" ht="18" customHeight="1">
      <c r="A365" s="130"/>
      <c r="B365" s="122"/>
      <c r="C365" s="52"/>
      <c r="D365" s="25"/>
      <c r="E365" s="4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44"/>
      <c r="AJ365" s="44"/>
      <c r="AK365" s="27"/>
      <c r="AL365" s="27"/>
      <c r="AM365" s="44"/>
      <c r="AN365" s="44"/>
      <c r="AO365" s="44"/>
      <c r="AP365" s="44"/>
      <c r="AQ365" s="7">
        <f t="shared" si="42"/>
        <v>0</v>
      </c>
      <c r="AR365" s="78">
        <f>34*1</f>
        <v>34</v>
      </c>
      <c r="AS365" s="8">
        <f t="shared" si="43"/>
        <v>0</v>
      </c>
    </row>
    <row r="366" spans="1:45" ht="21.75" customHeight="1">
      <c r="A366" s="130"/>
      <c r="B366" s="126" t="s">
        <v>98</v>
      </c>
      <c r="C366" s="52">
        <v>10</v>
      </c>
      <c r="D366" s="25"/>
      <c r="E366" s="4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44"/>
      <c r="AJ366" s="44"/>
      <c r="AK366" s="27"/>
      <c r="AL366" s="27"/>
      <c r="AM366" s="44"/>
      <c r="AN366" s="44"/>
      <c r="AO366" s="44"/>
      <c r="AP366" s="44"/>
      <c r="AQ366" s="7">
        <f t="shared" si="42"/>
        <v>0</v>
      </c>
      <c r="AR366" s="78">
        <f>34*1</f>
        <v>34</v>
      </c>
      <c r="AS366" s="8">
        <f t="shared" si="43"/>
        <v>0</v>
      </c>
    </row>
    <row r="367" spans="1:45">
      <c r="A367" s="130"/>
      <c r="B367" s="127"/>
      <c r="C367" s="65"/>
      <c r="D367" s="65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  <c r="AF367" s="63"/>
      <c r="AG367" s="63"/>
      <c r="AH367" s="63"/>
      <c r="AI367" s="63"/>
      <c r="AJ367" s="63"/>
      <c r="AK367" s="63"/>
      <c r="AL367" s="63"/>
      <c r="AM367" s="64"/>
      <c r="AN367" s="64"/>
      <c r="AO367" s="64"/>
      <c r="AP367" s="64"/>
      <c r="AQ367" s="64"/>
      <c r="AR367" s="64"/>
      <c r="AS367" s="64"/>
    </row>
    <row r="368" spans="1:45" ht="26.25">
      <c r="A368" s="130"/>
      <c r="B368" s="128"/>
      <c r="C368" s="95"/>
      <c r="D368" s="96"/>
      <c r="E368" s="138" t="s">
        <v>38</v>
      </c>
      <c r="F368" s="138"/>
      <c r="G368" s="138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8"/>
      <c r="T368" s="138"/>
      <c r="U368" s="138"/>
      <c r="V368" s="138"/>
      <c r="W368" s="138"/>
      <c r="X368" s="138"/>
      <c r="Y368" s="138"/>
      <c r="Z368" s="138"/>
      <c r="AA368" s="138"/>
      <c r="AB368" s="138"/>
      <c r="AC368" s="138"/>
      <c r="AD368" s="138"/>
      <c r="AE368" s="138"/>
      <c r="AF368" s="138"/>
      <c r="AG368" s="138"/>
      <c r="AH368" s="138"/>
      <c r="AI368" s="138"/>
      <c r="AJ368" s="138"/>
      <c r="AK368" s="138"/>
      <c r="AL368" s="138"/>
      <c r="AM368" s="138"/>
      <c r="AN368" s="138"/>
      <c r="AO368" s="138"/>
      <c r="AP368" s="138"/>
      <c r="AQ368" s="150" t="s">
        <v>20</v>
      </c>
      <c r="AR368" s="150" t="s">
        <v>22</v>
      </c>
      <c r="AS368" s="146" t="s">
        <v>21</v>
      </c>
    </row>
    <row r="369" spans="1:45" ht="23.25" customHeight="1">
      <c r="A369" s="64"/>
      <c r="B369" s="65"/>
      <c r="C369" s="99"/>
      <c r="D369" s="23" t="s">
        <v>18</v>
      </c>
      <c r="E369" s="122" t="s">
        <v>1</v>
      </c>
      <c r="F369" s="122"/>
      <c r="G369" s="122"/>
      <c r="H369" s="122"/>
      <c r="I369" s="122" t="s">
        <v>2</v>
      </c>
      <c r="J369" s="122"/>
      <c r="K369" s="122"/>
      <c r="L369" s="122"/>
      <c r="M369" s="122" t="s">
        <v>3</v>
      </c>
      <c r="N369" s="122"/>
      <c r="O369" s="122"/>
      <c r="P369" s="122"/>
      <c r="Q369" s="122" t="s">
        <v>4</v>
      </c>
      <c r="R369" s="122"/>
      <c r="S369" s="122"/>
      <c r="T369" s="122"/>
      <c r="U369" s="122" t="s">
        <v>5</v>
      </c>
      <c r="V369" s="122"/>
      <c r="W369" s="122"/>
      <c r="X369" s="122" t="s">
        <v>6</v>
      </c>
      <c r="Y369" s="122"/>
      <c r="Z369" s="122"/>
      <c r="AA369" s="122"/>
      <c r="AB369" s="122" t="s">
        <v>7</v>
      </c>
      <c r="AC369" s="122"/>
      <c r="AD369" s="122"/>
      <c r="AE369" s="122" t="s">
        <v>8</v>
      </c>
      <c r="AF369" s="122"/>
      <c r="AG369" s="122"/>
      <c r="AH369" s="122"/>
      <c r="AI369" s="122"/>
      <c r="AJ369" s="122" t="s">
        <v>9</v>
      </c>
      <c r="AK369" s="122"/>
      <c r="AL369" s="122"/>
      <c r="AM369" s="122" t="s">
        <v>10</v>
      </c>
      <c r="AN369" s="122"/>
      <c r="AO369" s="122"/>
      <c r="AP369" s="122"/>
      <c r="AQ369" s="150"/>
      <c r="AR369" s="150"/>
      <c r="AS369" s="146"/>
    </row>
    <row r="370" spans="1:45" ht="124.5" customHeight="1">
      <c r="A370" s="94" t="s">
        <v>40</v>
      </c>
      <c r="B370" s="95"/>
      <c r="C370" s="102"/>
      <c r="D370" s="23" t="s">
        <v>19</v>
      </c>
      <c r="E370" s="5">
        <v>1</v>
      </c>
      <c r="F370" s="5">
        <v>2</v>
      </c>
      <c r="G370" s="5">
        <v>3</v>
      </c>
      <c r="H370" s="5">
        <v>4</v>
      </c>
      <c r="I370" s="5">
        <v>5</v>
      </c>
      <c r="J370" s="5">
        <v>6</v>
      </c>
      <c r="K370" s="5">
        <v>7</v>
      </c>
      <c r="L370" s="5">
        <v>8</v>
      </c>
      <c r="M370" s="5">
        <v>9</v>
      </c>
      <c r="N370" s="5">
        <v>10</v>
      </c>
      <c r="O370" s="5">
        <v>11</v>
      </c>
      <c r="P370" s="5">
        <v>12</v>
      </c>
      <c r="Q370" s="5">
        <v>13</v>
      </c>
      <c r="R370" s="5">
        <v>14</v>
      </c>
      <c r="S370" s="5">
        <v>15</v>
      </c>
      <c r="T370" s="5">
        <v>16</v>
      </c>
      <c r="U370" s="5">
        <v>17</v>
      </c>
      <c r="V370" s="5">
        <v>18</v>
      </c>
      <c r="W370" s="5">
        <v>19</v>
      </c>
      <c r="X370" s="5">
        <v>20</v>
      </c>
      <c r="Y370" s="5">
        <v>21</v>
      </c>
      <c r="Z370" s="5">
        <v>22</v>
      </c>
      <c r="AA370" s="5">
        <v>23</v>
      </c>
      <c r="AB370" s="5">
        <v>24</v>
      </c>
      <c r="AC370" s="5">
        <v>25</v>
      </c>
      <c r="AD370" s="5">
        <v>26</v>
      </c>
      <c r="AE370" s="5">
        <v>27</v>
      </c>
      <c r="AF370" s="5">
        <v>28</v>
      </c>
      <c r="AG370" s="5">
        <v>29</v>
      </c>
      <c r="AH370" s="5">
        <v>30</v>
      </c>
      <c r="AI370" s="5">
        <v>31</v>
      </c>
      <c r="AJ370" s="5">
        <v>32</v>
      </c>
      <c r="AK370" s="5">
        <v>33</v>
      </c>
      <c r="AL370" s="5">
        <v>34</v>
      </c>
      <c r="AM370" s="5">
        <v>35</v>
      </c>
      <c r="AN370" s="5">
        <v>36</v>
      </c>
      <c r="AO370" s="5">
        <v>37</v>
      </c>
      <c r="AP370" s="5">
        <v>38</v>
      </c>
      <c r="AQ370" s="150"/>
      <c r="AR370" s="150"/>
      <c r="AS370" s="146"/>
    </row>
    <row r="371" spans="1:45" ht="47.25" customHeight="1">
      <c r="A371" s="97" t="s">
        <v>0</v>
      </c>
      <c r="B371" s="98"/>
      <c r="C371" s="52" t="s">
        <v>99</v>
      </c>
      <c r="D371" s="25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44"/>
      <c r="AN371" s="44"/>
      <c r="AO371" s="44"/>
      <c r="AP371" s="44"/>
      <c r="AQ371" s="7">
        <f t="shared" ref="AQ371:AQ424" si="48">SUM(E371:AP371)</f>
        <v>0</v>
      </c>
      <c r="AR371" s="78">
        <f>34*2</f>
        <v>68</v>
      </c>
      <c r="AS371" s="8">
        <f t="shared" ref="AS371:AS424" si="49">AQ371/AR371</f>
        <v>0</v>
      </c>
    </row>
    <row r="372" spans="1:45" ht="12.75" hidden="1" customHeight="1">
      <c r="A372" s="100"/>
      <c r="B372" s="101"/>
      <c r="C372" s="52" t="s">
        <v>100</v>
      </c>
      <c r="D372" s="25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44"/>
      <c r="AN372" s="44"/>
      <c r="AO372" s="44"/>
      <c r="AP372" s="44"/>
      <c r="AQ372" s="7">
        <f t="shared" si="48"/>
        <v>0</v>
      </c>
      <c r="AR372" s="78">
        <f>34*2</f>
        <v>68</v>
      </c>
      <c r="AS372" s="8">
        <f t="shared" si="49"/>
        <v>0</v>
      </c>
    </row>
    <row r="373" spans="1:45" ht="38.25">
      <c r="A373" s="130" t="s">
        <v>24</v>
      </c>
      <c r="B373" s="126" t="s">
        <v>13</v>
      </c>
      <c r="C373" s="52">
        <v>11</v>
      </c>
      <c r="D373" s="25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106" t="s">
        <v>190</v>
      </c>
      <c r="R373" s="27"/>
      <c r="S373" s="27"/>
      <c r="T373" s="93" t="s">
        <v>220</v>
      </c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44"/>
      <c r="AN373" s="44"/>
      <c r="AO373" s="44"/>
      <c r="AP373" s="44"/>
      <c r="AQ373" s="7">
        <f t="shared" si="48"/>
        <v>0</v>
      </c>
      <c r="AR373" s="78">
        <f>34*2</f>
        <v>68</v>
      </c>
      <c r="AS373" s="8">
        <f t="shared" si="49"/>
        <v>0</v>
      </c>
    </row>
    <row r="374" spans="1:45">
      <c r="A374" s="130"/>
      <c r="B374" s="127"/>
      <c r="C374" s="52"/>
      <c r="D374" s="25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44"/>
      <c r="AN374" s="44"/>
      <c r="AO374" s="44"/>
      <c r="AP374" s="44"/>
      <c r="AQ374" s="7">
        <f t="shared" si="48"/>
        <v>0</v>
      </c>
      <c r="AR374" s="78">
        <f t="shared" ref="AR374:AR379" si="50">34*3</f>
        <v>102</v>
      </c>
      <c r="AS374" s="8">
        <f t="shared" si="49"/>
        <v>0</v>
      </c>
    </row>
    <row r="375" spans="1:45">
      <c r="A375" s="130"/>
      <c r="B375" s="128"/>
      <c r="C375" s="52"/>
      <c r="D375" s="22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44"/>
      <c r="AN375" s="44"/>
      <c r="AO375" s="44"/>
      <c r="AP375" s="44"/>
      <c r="AQ375" s="7">
        <f t="shared" si="48"/>
        <v>0</v>
      </c>
      <c r="AR375" s="78">
        <f t="shared" si="50"/>
        <v>102</v>
      </c>
      <c r="AS375" s="8">
        <f t="shared" si="49"/>
        <v>0</v>
      </c>
    </row>
    <row r="376" spans="1:45">
      <c r="A376" s="130"/>
      <c r="B376" s="126" t="s">
        <v>26</v>
      </c>
      <c r="C376" s="52"/>
      <c r="D376" s="25">
        <v>11</v>
      </c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4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44"/>
      <c r="AN376" s="44"/>
      <c r="AO376" s="44"/>
      <c r="AP376" s="44"/>
      <c r="AQ376" s="7">
        <f t="shared" si="48"/>
        <v>0</v>
      </c>
      <c r="AR376" s="78">
        <f t="shared" si="50"/>
        <v>102</v>
      </c>
      <c r="AS376" s="8">
        <f t="shared" si="49"/>
        <v>0</v>
      </c>
    </row>
    <row r="377" spans="1:45">
      <c r="A377" s="130"/>
      <c r="B377" s="127"/>
      <c r="C377" s="52"/>
      <c r="D377" s="22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44"/>
      <c r="AN377" s="44"/>
      <c r="AO377" s="44"/>
      <c r="AP377" s="44"/>
      <c r="AQ377" s="7">
        <f t="shared" si="48"/>
        <v>0</v>
      </c>
      <c r="AR377" s="78">
        <f t="shared" si="50"/>
        <v>102</v>
      </c>
      <c r="AS377" s="8">
        <f t="shared" si="49"/>
        <v>0</v>
      </c>
    </row>
    <row r="378" spans="1:45">
      <c r="A378" s="130"/>
      <c r="B378" s="128"/>
      <c r="C378" s="52"/>
      <c r="D378" s="25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44"/>
      <c r="AN378" s="44"/>
      <c r="AO378" s="44"/>
      <c r="AP378" s="44"/>
      <c r="AQ378" s="7">
        <f t="shared" si="48"/>
        <v>0</v>
      </c>
      <c r="AR378" s="78">
        <f t="shared" si="50"/>
        <v>102</v>
      </c>
      <c r="AS378" s="8">
        <f t="shared" si="49"/>
        <v>0</v>
      </c>
    </row>
    <row r="379" spans="1:45" ht="38.25">
      <c r="A379" s="130"/>
      <c r="B379" s="126" t="s">
        <v>124</v>
      </c>
      <c r="C379" s="52">
        <v>11</v>
      </c>
      <c r="D379" s="25"/>
      <c r="E379" s="27"/>
      <c r="F379" s="93" t="s">
        <v>166</v>
      </c>
      <c r="G379" s="27"/>
      <c r="H379" s="27"/>
      <c r="I379" s="92" t="s">
        <v>151</v>
      </c>
      <c r="J379" s="27"/>
      <c r="K379" s="27"/>
      <c r="L379" s="27"/>
      <c r="M379" s="27"/>
      <c r="N379" s="27"/>
      <c r="O379" s="27"/>
      <c r="P379" s="93" t="s">
        <v>197</v>
      </c>
      <c r="Q379" s="27"/>
      <c r="R379" s="27"/>
      <c r="S379" s="27"/>
      <c r="T379" s="93" t="s">
        <v>198</v>
      </c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44"/>
      <c r="AN379" s="44"/>
      <c r="AO379" s="44"/>
      <c r="AP379" s="44"/>
      <c r="AQ379" s="7">
        <f t="shared" si="48"/>
        <v>0</v>
      </c>
      <c r="AR379" s="78">
        <f t="shared" si="50"/>
        <v>102</v>
      </c>
      <c r="AS379" s="8">
        <f t="shared" si="49"/>
        <v>0</v>
      </c>
    </row>
    <row r="380" spans="1:45">
      <c r="A380" s="130"/>
      <c r="B380" s="127"/>
      <c r="C380" s="52"/>
      <c r="D380" s="25"/>
      <c r="E380" s="27"/>
      <c r="F380" s="27"/>
      <c r="G380" s="27"/>
      <c r="H380" s="45"/>
      <c r="I380" s="43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44"/>
      <c r="AN380" s="44"/>
      <c r="AO380" s="44"/>
      <c r="AP380" s="44"/>
      <c r="AQ380" s="7">
        <f t="shared" si="48"/>
        <v>0</v>
      </c>
      <c r="AR380" s="78">
        <f>34*4</f>
        <v>136</v>
      </c>
      <c r="AS380" s="8">
        <f t="shared" si="49"/>
        <v>0</v>
      </c>
    </row>
    <row r="381" spans="1:45">
      <c r="A381" s="130"/>
      <c r="B381" s="128"/>
      <c r="C381" s="52"/>
      <c r="D381" s="77"/>
      <c r="E381" s="27"/>
      <c r="F381" s="27"/>
      <c r="G381" s="27"/>
      <c r="H381" s="43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44"/>
      <c r="AN381" s="44"/>
      <c r="AO381" s="44"/>
      <c r="AP381" s="44"/>
      <c r="AQ381" s="7">
        <f t="shared" si="48"/>
        <v>0</v>
      </c>
      <c r="AR381" s="78">
        <f>34*4</f>
        <v>136</v>
      </c>
      <c r="AS381" s="8">
        <f t="shared" si="49"/>
        <v>0</v>
      </c>
    </row>
    <row r="382" spans="1:45" ht="38.25">
      <c r="A382" s="130"/>
      <c r="B382" s="126" t="s">
        <v>97</v>
      </c>
      <c r="C382" s="52">
        <v>11</v>
      </c>
      <c r="D382" s="25"/>
      <c r="E382" s="27"/>
      <c r="F382" s="27"/>
      <c r="G382" s="27"/>
      <c r="H382" s="27"/>
      <c r="I382" s="93" t="s">
        <v>141</v>
      </c>
      <c r="J382" s="27"/>
      <c r="K382" s="27"/>
      <c r="L382" s="27"/>
      <c r="M382" s="27"/>
      <c r="N382" s="27"/>
      <c r="O382" s="27"/>
      <c r="P382" s="27"/>
      <c r="Q382" s="93" t="s">
        <v>185</v>
      </c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44"/>
      <c r="AJ382" s="44"/>
      <c r="AK382" s="27"/>
      <c r="AL382" s="27"/>
      <c r="AM382" s="44"/>
      <c r="AN382" s="44"/>
      <c r="AO382" s="44"/>
      <c r="AP382" s="44"/>
      <c r="AQ382" s="7">
        <f t="shared" si="48"/>
        <v>0</v>
      </c>
      <c r="AR382" s="78">
        <f>34*4</f>
        <v>136</v>
      </c>
      <c r="AS382" s="8">
        <f t="shared" si="49"/>
        <v>0</v>
      </c>
    </row>
    <row r="383" spans="1:45">
      <c r="A383" s="130"/>
      <c r="B383" s="127"/>
      <c r="C383" s="52"/>
      <c r="D383" s="25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44"/>
      <c r="AJ383" s="44"/>
      <c r="AK383" s="27"/>
      <c r="AL383" s="27"/>
      <c r="AM383" s="44"/>
      <c r="AN383" s="44"/>
      <c r="AO383" s="44"/>
      <c r="AP383" s="44"/>
      <c r="AQ383" s="7">
        <f t="shared" si="48"/>
        <v>0</v>
      </c>
      <c r="AR383" s="78">
        <f>34*3</f>
        <v>102</v>
      </c>
      <c r="AS383" s="8">
        <f t="shared" si="49"/>
        <v>0</v>
      </c>
    </row>
    <row r="384" spans="1:45">
      <c r="A384" s="130"/>
      <c r="B384" s="128"/>
      <c r="C384" s="52"/>
      <c r="D384" s="25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44"/>
      <c r="AJ384" s="44"/>
      <c r="AK384" s="27"/>
      <c r="AL384" s="27"/>
      <c r="AM384" s="44"/>
      <c r="AN384" s="44"/>
      <c r="AO384" s="44"/>
      <c r="AP384" s="44"/>
      <c r="AQ384" s="7">
        <f t="shared" si="48"/>
        <v>0</v>
      </c>
      <c r="AR384" s="78">
        <f>34*3</f>
        <v>102</v>
      </c>
      <c r="AS384" s="8">
        <f t="shared" si="49"/>
        <v>0</v>
      </c>
    </row>
    <row r="385" spans="1:45" ht="25.5">
      <c r="A385" s="130"/>
      <c r="B385" s="126" t="s">
        <v>90</v>
      </c>
      <c r="C385" s="52">
        <v>11</v>
      </c>
      <c r="D385" s="25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93" t="s">
        <v>186</v>
      </c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44"/>
      <c r="AJ385" s="44"/>
      <c r="AK385" s="27"/>
      <c r="AL385" s="27"/>
      <c r="AM385" s="44"/>
      <c r="AN385" s="44"/>
      <c r="AO385" s="44"/>
      <c r="AP385" s="44"/>
      <c r="AQ385" s="7">
        <f t="shared" si="48"/>
        <v>0</v>
      </c>
      <c r="AR385" s="78">
        <f>34*3</f>
        <v>102</v>
      </c>
      <c r="AS385" s="8">
        <f t="shared" si="49"/>
        <v>0</v>
      </c>
    </row>
    <row r="386" spans="1:45">
      <c r="A386" s="130"/>
      <c r="B386" s="127"/>
      <c r="C386" s="52"/>
      <c r="D386" s="25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44"/>
      <c r="AJ386" s="44"/>
      <c r="AK386" s="27"/>
      <c r="AL386" s="27"/>
      <c r="AM386" s="44"/>
      <c r="AN386" s="44"/>
      <c r="AO386" s="44"/>
      <c r="AP386" s="44"/>
      <c r="AQ386" s="7">
        <f t="shared" si="48"/>
        <v>0</v>
      </c>
      <c r="AR386" s="78">
        <f t="shared" ref="AR386:AR391" si="51">34*1</f>
        <v>34</v>
      </c>
      <c r="AS386" s="8">
        <f t="shared" si="49"/>
        <v>0</v>
      </c>
    </row>
    <row r="387" spans="1:45">
      <c r="A387" s="130"/>
      <c r="B387" s="128"/>
      <c r="C387" s="52"/>
      <c r="D387" s="25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44"/>
      <c r="AJ387" s="44"/>
      <c r="AK387" s="27"/>
      <c r="AL387" s="27"/>
      <c r="AM387" s="44"/>
      <c r="AN387" s="44"/>
      <c r="AO387" s="44"/>
      <c r="AP387" s="44"/>
      <c r="AQ387" s="7">
        <f t="shared" si="48"/>
        <v>0</v>
      </c>
      <c r="AR387" s="78">
        <f t="shared" si="51"/>
        <v>34</v>
      </c>
      <c r="AS387" s="8">
        <f t="shared" si="49"/>
        <v>0</v>
      </c>
    </row>
    <row r="388" spans="1:45">
      <c r="A388" s="130"/>
      <c r="B388" s="126" t="s">
        <v>91</v>
      </c>
      <c r="C388" s="52">
        <v>11</v>
      </c>
      <c r="D388" s="25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44"/>
      <c r="AJ388" s="44"/>
      <c r="AK388" s="27"/>
      <c r="AL388" s="27"/>
      <c r="AM388" s="44"/>
      <c r="AN388" s="44"/>
      <c r="AO388" s="44"/>
      <c r="AP388" s="44"/>
      <c r="AQ388" s="7">
        <f t="shared" si="48"/>
        <v>0</v>
      </c>
      <c r="AR388" s="78">
        <f t="shared" si="51"/>
        <v>34</v>
      </c>
      <c r="AS388" s="8">
        <f t="shared" si="49"/>
        <v>0</v>
      </c>
    </row>
    <row r="389" spans="1:45">
      <c r="A389" s="130"/>
      <c r="B389" s="127"/>
      <c r="C389" s="52"/>
      <c r="D389" s="25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44"/>
      <c r="AJ389" s="44"/>
      <c r="AK389" s="27"/>
      <c r="AL389" s="27"/>
      <c r="AM389" s="44"/>
      <c r="AN389" s="44"/>
      <c r="AO389" s="44"/>
      <c r="AP389" s="44"/>
      <c r="AQ389" s="7">
        <f t="shared" si="48"/>
        <v>0</v>
      </c>
      <c r="AR389" s="78">
        <f t="shared" si="51"/>
        <v>34</v>
      </c>
      <c r="AS389" s="8">
        <f t="shared" si="49"/>
        <v>0</v>
      </c>
    </row>
    <row r="390" spans="1:45">
      <c r="A390" s="130"/>
      <c r="B390" s="128"/>
      <c r="C390" s="52"/>
      <c r="D390" s="25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44"/>
      <c r="AJ390" s="44"/>
      <c r="AK390" s="27"/>
      <c r="AL390" s="27"/>
      <c r="AM390" s="44"/>
      <c r="AN390" s="44"/>
      <c r="AO390" s="44"/>
      <c r="AP390" s="44"/>
      <c r="AQ390" s="7">
        <f t="shared" si="48"/>
        <v>0</v>
      </c>
      <c r="AR390" s="78">
        <f t="shared" si="51"/>
        <v>34</v>
      </c>
      <c r="AS390" s="8">
        <f t="shared" si="49"/>
        <v>0</v>
      </c>
    </row>
    <row r="391" spans="1:45">
      <c r="A391" s="130"/>
      <c r="B391" s="126" t="s">
        <v>33</v>
      </c>
      <c r="C391" s="52">
        <v>11</v>
      </c>
      <c r="D391" s="25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44"/>
      <c r="AJ391" s="44"/>
      <c r="AK391" s="27"/>
      <c r="AL391" s="27"/>
      <c r="AM391" s="44"/>
      <c r="AN391" s="44"/>
      <c r="AO391" s="44"/>
      <c r="AP391" s="44"/>
      <c r="AQ391" s="7">
        <f t="shared" si="48"/>
        <v>0</v>
      </c>
      <c r="AR391" s="78">
        <f t="shared" si="51"/>
        <v>34</v>
      </c>
      <c r="AS391" s="8">
        <f t="shared" si="49"/>
        <v>0</v>
      </c>
    </row>
    <row r="392" spans="1:45">
      <c r="A392" s="130"/>
      <c r="B392" s="127"/>
      <c r="C392" s="52"/>
      <c r="D392" s="25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44"/>
      <c r="AJ392" s="44"/>
      <c r="AK392" s="27"/>
      <c r="AL392" s="27"/>
      <c r="AM392" s="44"/>
      <c r="AN392" s="44"/>
      <c r="AO392" s="44"/>
      <c r="AP392" s="44"/>
      <c r="AQ392" s="7">
        <f t="shared" si="48"/>
        <v>0</v>
      </c>
      <c r="AR392" s="78">
        <f>34*2</f>
        <v>68</v>
      </c>
      <c r="AS392" s="8">
        <f t="shared" si="49"/>
        <v>0</v>
      </c>
    </row>
    <row r="393" spans="1:45">
      <c r="A393" s="130"/>
      <c r="B393" s="127"/>
      <c r="C393" s="52"/>
      <c r="D393" s="25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44"/>
      <c r="AJ393" s="44"/>
      <c r="AK393" s="27"/>
      <c r="AL393" s="27"/>
      <c r="AM393" s="44"/>
      <c r="AN393" s="44"/>
      <c r="AO393" s="44"/>
      <c r="AP393" s="44"/>
      <c r="AQ393" s="7">
        <f t="shared" si="48"/>
        <v>0</v>
      </c>
      <c r="AR393" s="78">
        <f>34*2</f>
        <v>68</v>
      </c>
      <c r="AS393" s="8">
        <f t="shared" si="49"/>
        <v>0</v>
      </c>
    </row>
    <row r="394" spans="1:45" ht="38.25">
      <c r="A394" s="130"/>
      <c r="B394" s="126" t="s">
        <v>32</v>
      </c>
      <c r="C394" s="52">
        <v>11</v>
      </c>
      <c r="D394" s="25"/>
      <c r="E394" s="27"/>
      <c r="F394" s="27"/>
      <c r="G394" s="27"/>
      <c r="H394" s="27"/>
      <c r="I394" s="27"/>
      <c r="J394" s="93" t="s">
        <v>167</v>
      </c>
      <c r="K394" s="27"/>
      <c r="L394" s="27"/>
      <c r="M394" s="27"/>
      <c r="N394" s="27"/>
      <c r="O394" s="27"/>
      <c r="P394" s="27"/>
      <c r="Q394" s="27"/>
      <c r="R394" s="27"/>
      <c r="S394" s="27"/>
      <c r="T394" s="93" t="s">
        <v>191</v>
      </c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44"/>
      <c r="AJ394" s="44"/>
      <c r="AK394" s="27"/>
      <c r="AL394" s="27"/>
      <c r="AM394" s="44"/>
      <c r="AN394" s="44"/>
      <c r="AO394" s="44"/>
      <c r="AP394" s="44"/>
      <c r="AQ394" s="7">
        <f t="shared" si="48"/>
        <v>0</v>
      </c>
      <c r="AR394" s="78">
        <f>34*2</f>
        <v>68</v>
      </c>
      <c r="AS394" s="8">
        <f t="shared" si="49"/>
        <v>0</v>
      </c>
    </row>
    <row r="395" spans="1:45">
      <c r="A395" s="130"/>
      <c r="B395" s="127"/>
      <c r="C395" s="52"/>
      <c r="D395" s="25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44"/>
      <c r="AJ395" s="44"/>
      <c r="AK395" s="27"/>
      <c r="AL395" s="27"/>
      <c r="AM395" s="44"/>
      <c r="AN395" s="44"/>
      <c r="AO395" s="44"/>
      <c r="AP395" s="44"/>
      <c r="AQ395" s="7">
        <f t="shared" si="48"/>
        <v>0</v>
      </c>
      <c r="AR395" s="78">
        <f t="shared" ref="AR395:AR400" si="52">34*1</f>
        <v>34</v>
      </c>
      <c r="AS395" s="8">
        <f t="shared" si="49"/>
        <v>0</v>
      </c>
    </row>
    <row r="396" spans="1:45">
      <c r="A396" s="130"/>
      <c r="B396" s="128"/>
      <c r="C396" s="52"/>
      <c r="D396" s="25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44"/>
      <c r="AJ396" s="44"/>
      <c r="AK396" s="27"/>
      <c r="AL396" s="27"/>
      <c r="AM396" s="44"/>
      <c r="AN396" s="44"/>
      <c r="AO396" s="44"/>
      <c r="AP396" s="44"/>
      <c r="AQ396" s="7">
        <f t="shared" si="48"/>
        <v>0</v>
      </c>
      <c r="AR396" s="78">
        <f t="shared" si="52"/>
        <v>34</v>
      </c>
      <c r="AS396" s="8">
        <f t="shared" si="49"/>
        <v>0</v>
      </c>
    </row>
    <row r="397" spans="1:45" ht="25.5">
      <c r="A397" s="130"/>
      <c r="B397" s="122" t="s">
        <v>35</v>
      </c>
      <c r="C397" s="52">
        <v>11</v>
      </c>
      <c r="D397" s="25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93" t="s">
        <v>180</v>
      </c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44"/>
      <c r="AJ397" s="44"/>
      <c r="AK397" s="27"/>
      <c r="AL397" s="27"/>
      <c r="AM397" s="44"/>
      <c r="AN397" s="44"/>
      <c r="AO397" s="44"/>
      <c r="AP397" s="44"/>
      <c r="AQ397" s="7">
        <f t="shared" si="48"/>
        <v>0</v>
      </c>
      <c r="AR397" s="78">
        <f t="shared" si="52"/>
        <v>34</v>
      </c>
      <c r="AS397" s="8">
        <f t="shared" si="49"/>
        <v>0</v>
      </c>
    </row>
    <row r="398" spans="1:45">
      <c r="A398" s="130"/>
      <c r="B398" s="122"/>
      <c r="C398" s="52"/>
      <c r="D398" s="25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44"/>
      <c r="AJ398" s="44"/>
      <c r="AK398" s="27"/>
      <c r="AL398" s="27"/>
      <c r="AM398" s="44"/>
      <c r="AN398" s="44"/>
      <c r="AO398" s="44"/>
      <c r="AP398" s="44"/>
      <c r="AQ398" s="7">
        <f t="shared" si="48"/>
        <v>0</v>
      </c>
      <c r="AR398" s="78">
        <f t="shared" si="52"/>
        <v>34</v>
      </c>
      <c r="AS398" s="8">
        <f t="shared" si="49"/>
        <v>0</v>
      </c>
    </row>
    <row r="399" spans="1:45">
      <c r="A399" s="130"/>
      <c r="B399" s="122"/>
      <c r="C399" s="52"/>
      <c r="D399" s="25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44"/>
      <c r="AJ399" s="44"/>
      <c r="AK399" s="27"/>
      <c r="AL399" s="27"/>
      <c r="AM399" s="44"/>
      <c r="AN399" s="44"/>
      <c r="AO399" s="44"/>
      <c r="AP399" s="44"/>
      <c r="AQ399" s="7">
        <f t="shared" si="48"/>
        <v>0</v>
      </c>
      <c r="AR399" s="78">
        <f t="shared" si="52"/>
        <v>34</v>
      </c>
      <c r="AS399" s="8">
        <f t="shared" si="49"/>
        <v>0</v>
      </c>
    </row>
    <row r="400" spans="1:45">
      <c r="A400" s="130"/>
      <c r="B400" s="122" t="s">
        <v>28</v>
      </c>
      <c r="C400" s="52">
        <v>11</v>
      </c>
      <c r="D400" s="25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44"/>
      <c r="AJ400" s="44"/>
      <c r="AK400" s="27"/>
      <c r="AL400" s="27"/>
      <c r="AM400" s="44"/>
      <c r="AN400" s="44"/>
      <c r="AO400" s="44"/>
      <c r="AP400" s="44"/>
      <c r="AQ400" s="7">
        <f t="shared" si="48"/>
        <v>0</v>
      </c>
      <c r="AR400" s="78">
        <f t="shared" si="52"/>
        <v>34</v>
      </c>
      <c r="AS400" s="8">
        <f t="shared" si="49"/>
        <v>0</v>
      </c>
    </row>
    <row r="401" spans="1:45">
      <c r="A401" s="130"/>
      <c r="B401" s="122"/>
      <c r="C401" s="52"/>
      <c r="D401" s="25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44"/>
      <c r="AJ401" s="44"/>
      <c r="AK401" s="27"/>
      <c r="AL401" s="27"/>
      <c r="AM401" s="44"/>
      <c r="AN401" s="44"/>
      <c r="AO401" s="44"/>
      <c r="AP401" s="44"/>
      <c r="AQ401" s="7">
        <f t="shared" si="48"/>
        <v>0</v>
      </c>
      <c r="AR401" s="80">
        <f>34*2</f>
        <v>68</v>
      </c>
      <c r="AS401" s="8">
        <f t="shared" si="49"/>
        <v>0</v>
      </c>
    </row>
    <row r="402" spans="1:45">
      <c r="A402" s="130"/>
      <c r="B402" s="122"/>
      <c r="C402" s="52"/>
      <c r="D402" s="25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44"/>
      <c r="AJ402" s="44"/>
      <c r="AK402" s="27"/>
      <c r="AL402" s="27"/>
      <c r="AM402" s="44"/>
      <c r="AN402" s="44"/>
      <c r="AO402" s="44"/>
      <c r="AP402" s="44"/>
      <c r="AQ402" s="7">
        <f t="shared" si="48"/>
        <v>0</v>
      </c>
      <c r="AR402" s="80">
        <f>34*2</f>
        <v>68</v>
      </c>
      <c r="AS402" s="8">
        <f t="shared" si="49"/>
        <v>0</v>
      </c>
    </row>
    <row r="403" spans="1:45">
      <c r="A403" s="130"/>
      <c r="B403" s="126" t="s">
        <v>27</v>
      </c>
      <c r="C403" s="52">
        <v>11</v>
      </c>
      <c r="D403" s="25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44"/>
      <c r="AJ403" s="44"/>
      <c r="AK403" s="27"/>
      <c r="AL403" s="27"/>
      <c r="AM403" s="44"/>
      <c r="AN403" s="44"/>
      <c r="AO403" s="44"/>
      <c r="AP403" s="44"/>
      <c r="AQ403" s="7">
        <f t="shared" si="48"/>
        <v>0</v>
      </c>
      <c r="AR403" s="80">
        <f>34*2</f>
        <v>68</v>
      </c>
      <c r="AS403" s="8">
        <f t="shared" si="49"/>
        <v>0</v>
      </c>
    </row>
    <row r="404" spans="1:45">
      <c r="A404" s="130"/>
      <c r="B404" s="127"/>
      <c r="C404" s="52"/>
      <c r="D404" s="25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44"/>
      <c r="AJ404" s="44"/>
      <c r="AK404" s="27"/>
      <c r="AL404" s="27"/>
      <c r="AM404" s="44"/>
      <c r="AN404" s="44"/>
      <c r="AO404" s="44"/>
      <c r="AP404" s="44"/>
      <c r="AQ404" s="7">
        <f t="shared" si="48"/>
        <v>0</v>
      </c>
      <c r="AR404" s="80">
        <f>34*1.5</f>
        <v>51</v>
      </c>
      <c r="AS404" s="8">
        <f t="shared" si="49"/>
        <v>0</v>
      </c>
    </row>
    <row r="405" spans="1:45">
      <c r="A405" s="130"/>
      <c r="B405" s="128"/>
      <c r="C405" s="52"/>
      <c r="D405" s="25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44"/>
      <c r="AJ405" s="44"/>
      <c r="AK405" s="27"/>
      <c r="AL405" s="27"/>
      <c r="AM405" s="44"/>
      <c r="AN405" s="44"/>
      <c r="AO405" s="44"/>
      <c r="AP405" s="44"/>
      <c r="AQ405" s="7">
        <f t="shared" si="48"/>
        <v>0</v>
      </c>
      <c r="AR405" s="80">
        <f>34*1.5</f>
        <v>51</v>
      </c>
      <c r="AS405" s="8">
        <f t="shared" si="49"/>
        <v>0</v>
      </c>
    </row>
    <row r="406" spans="1:45">
      <c r="A406" s="130"/>
      <c r="B406" s="126" t="s">
        <v>31</v>
      </c>
      <c r="C406" s="52">
        <v>11</v>
      </c>
      <c r="D406" s="25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44"/>
      <c r="AJ406" s="44"/>
      <c r="AK406" s="27"/>
      <c r="AL406" s="27"/>
      <c r="AM406" s="44"/>
      <c r="AN406" s="44"/>
      <c r="AO406" s="44"/>
      <c r="AP406" s="44"/>
      <c r="AQ406" s="7">
        <f t="shared" si="48"/>
        <v>0</v>
      </c>
      <c r="AR406" s="80">
        <f>34*1.5</f>
        <v>51</v>
      </c>
      <c r="AS406" s="8">
        <f t="shared" si="49"/>
        <v>0</v>
      </c>
    </row>
    <row r="407" spans="1:45">
      <c r="A407" s="130"/>
      <c r="B407" s="127"/>
      <c r="C407" s="52"/>
      <c r="D407" s="25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44"/>
      <c r="AJ407" s="44"/>
      <c r="AK407" s="27"/>
      <c r="AL407" s="27"/>
      <c r="AM407" s="44"/>
      <c r="AN407" s="44"/>
      <c r="AO407" s="44"/>
      <c r="AP407" s="44"/>
      <c r="AQ407" s="7">
        <f t="shared" si="48"/>
        <v>0</v>
      </c>
      <c r="AR407" s="78">
        <f t="shared" ref="AR407:AR412" si="53">34*1</f>
        <v>34</v>
      </c>
      <c r="AS407" s="8">
        <f t="shared" si="49"/>
        <v>0</v>
      </c>
    </row>
    <row r="408" spans="1:45">
      <c r="A408" s="130"/>
      <c r="B408" s="128"/>
      <c r="C408" s="52"/>
      <c r="D408" s="25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44"/>
      <c r="AJ408" s="44"/>
      <c r="AK408" s="27"/>
      <c r="AL408" s="27"/>
      <c r="AM408" s="44"/>
      <c r="AN408" s="44"/>
      <c r="AO408" s="44"/>
      <c r="AP408" s="44"/>
      <c r="AQ408" s="7">
        <f t="shared" si="48"/>
        <v>0</v>
      </c>
      <c r="AR408" s="78">
        <f t="shared" si="53"/>
        <v>34</v>
      </c>
      <c r="AS408" s="8">
        <f t="shared" si="49"/>
        <v>0</v>
      </c>
    </row>
    <row r="409" spans="1:45" ht="25.5">
      <c r="A409" s="130"/>
      <c r="B409" s="126" t="s">
        <v>29</v>
      </c>
      <c r="C409" s="52">
        <v>11</v>
      </c>
      <c r="D409" s="25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93" t="s">
        <v>209</v>
      </c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44"/>
      <c r="AJ409" s="44"/>
      <c r="AK409" s="27"/>
      <c r="AL409" s="27"/>
      <c r="AM409" s="44"/>
      <c r="AN409" s="44"/>
      <c r="AO409" s="44"/>
      <c r="AP409" s="44"/>
      <c r="AQ409" s="7">
        <f t="shared" si="48"/>
        <v>0</v>
      </c>
      <c r="AR409" s="78">
        <f t="shared" si="53"/>
        <v>34</v>
      </c>
      <c r="AS409" s="8">
        <f t="shared" si="49"/>
        <v>0</v>
      </c>
    </row>
    <row r="410" spans="1:45">
      <c r="A410" s="130"/>
      <c r="B410" s="127"/>
      <c r="C410" s="52"/>
      <c r="D410" s="25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44"/>
      <c r="AJ410" s="44"/>
      <c r="AK410" s="27"/>
      <c r="AL410" s="27"/>
      <c r="AM410" s="44"/>
      <c r="AN410" s="44"/>
      <c r="AO410" s="44"/>
      <c r="AP410" s="44"/>
      <c r="AQ410" s="7">
        <f t="shared" si="48"/>
        <v>0</v>
      </c>
      <c r="AR410" s="78">
        <f t="shared" si="53"/>
        <v>34</v>
      </c>
      <c r="AS410" s="8">
        <f t="shared" si="49"/>
        <v>0</v>
      </c>
    </row>
    <row r="411" spans="1:45">
      <c r="A411" s="130"/>
      <c r="B411" s="128"/>
      <c r="C411" s="52"/>
      <c r="D411" s="25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44"/>
      <c r="AJ411" s="44"/>
      <c r="AK411" s="27"/>
      <c r="AL411" s="27"/>
      <c r="AM411" s="44"/>
      <c r="AN411" s="44"/>
      <c r="AO411" s="44"/>
      <c r="AP411" s="44"/>
      <c r="AQ411" s="7">
        <f t="shared" si="48"/>
        <v>0</v>
      </c>
      <c r="AR411" s="78">
        <f t="shared" si="53"/>
        <v>34</v>
      </c>
      <c r="AS411" s="8">
        <f t="shared" si="49"/>
        <v>0</v>
      </c>
    </row>
    <row r="412" spans="1:45">
      <c r="A412" s="130"/>
      <c r="B412" s="122" t="s">
        <v>95</v>
      </c>
      <c r="C412" s="52">
        <v>11</v>
      </c>
      <c r="D412" s="25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44"/>
      <c r="AJ412" s="44"/>
      <c r="AK412" s="27"/>
      <c r="AL412" s="27"/>
      <c r="AM412" s="44"/>
      <c r="AN412" s="44"/>
      <c r="AO412" s="44"/>
      <c r="AP412" s="44"/>
      <c r="AQ412" s="7">
        <f t="shared" si="48"/>
        <v>0</v>
      </c>
      <c r="AR412" s="78">
        <f t="shared" si="53"/>
        <v>34</v>
      </c>
      <c r="AS412" s="8">
        <f t="shared" si="49"/>
        <v>0</v>
      </c>
    </row>
    <row r="413" spans="1:45">
      <c r="A413" s="130"/>
      <c r="B413" s="122"/>
      <c r="C413" s="52"/>
      <c r="D413" s="25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44"/>
      <c r="AJ413" s="44"/>
      <c r="AK413" s="27"/>
      <c r="AL413" s="27"/>
      <c r="AM413" s="44"/>
      <c r="AN413" s="44"/>
      <c r="AO413" s="44"/>
      <c r="AP413" s="44"/>
      <c r="AQ413" s="7">
        <f t="shared" si="48"/>
        <v>0</v>
      </c>
      <c r="AR413" s="78">
        <f>34*2</f>
        <v>68</v>
      </c>
      <c r="AS413" s="8">
        <f t="shared" si="49"/>
        <v>0</v>
      </c>
    </row>
    <row r="414" spans="1:45">
      <c r="A414" s="130"/>
      <c r="B414" s="122"/>
      <c r="C414" s="52"/>
      <c r="D414" s="25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44"/>
      <c r="AJ414" s="44"/>
      <c r="AK414" s="27"/>
      <c r="AL414" s="27"/>
      <c r="AM414" s="44"/>
      <c r="AN414" s="44"/>
      <c r="AO414" s="44"/>
      <c r="AP414" s="44"/>
      <c r="AQ414" s="7">
        <f t="shared" si="48"/>
        <v>0</v>
      </c>
      <c r="AR414" s="78">
        <f>34*2</f>
        <v>68</v>
      </c>
      <c r="AS414" s="8">
        <f t="shared" si="49"/>
        <v>0</v>
      </c>
    </row>
    <row r="415" spans="1:45">
      <c r="A415" s="130"/>
      <c r="B415" s="122" t="s">
        <v>69</v>
      </c>
      <c r="C415" s="52">
        <v>11</v>
      </c>
      <c r="D415" s="25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44"/>
      <c r="AJ415" s="44"/>
      <c r="AK415" s="27"/>
      <c r="AL415" s="27"/>
      <c r="AM415" s="44"/>
      <c r="AN415" s="44"/>
      <c r="AO415" s="44"/>
      <c r="AP415" s="44"/>
      <c r="AQ415" s="7"/>
      <c r="AR415" s="78"/>
      <c r="AS415" s="8"/>
    </row>
    <row r="416" spans="1:45">
      <c r="A416" s="130"/>
      <c r="B416" s="122"/>
      <c r="C416" s="20"/>
      <c r="D416" s="20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44"/>
      <c r="AJ416" s="44"/>
      <c r="AK416" s="27"/>
      <c r="AL416" s="27"/>
      <c r="AM416" s="44"/>
      <c r="AN416" s="44"/>
      <c r="AO416" s="44"/>
      <c r="AP416" s="44"/>
      <c r="AQ416" s="7"/>
      <c r="AR416" s="78"/>
      <c r="AS416" s="8"/>
    </row>
    <row r="417" spans="1:45">
      <c r="A417" s="130"/>
      <c r="B417" s="122"/>
      <c r="C417" s="3"/>
      <c r="D417" s="3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44"/>
      <c r="AJ417" s="44"/>
      <c r="AK417" s="27"/>
      <c r="AL417" s="27"/>
      <c r="AM417" s="44"/>
      <c r="AN417" s="44"/>
      <c r="AO417" s="44"/>
      <c r="AP417" s="44"/>
      <c r="AQ417" s="7"/>
      <c r="AR417" s="78"/>
      <c r="AS417" s="8"/>
    </row>
    <row r="418" spans="1:45" ht="25.5">
      <c r="A418" s="130"/>
      <c r="B418" s="126" t="s">
        <v>227</v>
      </c>
      <c r="C418" s="200">
        <v>11</v>
      </c>
      <c r="D418" s="201"/>
      <c r="E418" s="27"/>
      <c r="F418" s="27"/>
      <c r="G418" s="27"/>
      <c r="H418" s="27"/>
      <c r="I418" s="27"/>
      <c r="J418" s="27"/>
      <c r="K418" s="27"/>
      <c r="L418" s="93" t="s">
        <v>229</v>
      </c>
      <c r="M418" s="27"/>
      <c r="N418" s="27"/>
      <c r="O418" s="27"/>
      <c r="P418" s="27"/>
      <c r="Q418" s="27"/>
      <c r="R418" s="27"/>
      <c r="S418" s="27"/>
      <c r="T418" s="93" t="s">
        <v>230</v>
      </c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44"/>
      <c r="AJ418" s="44"/>
      <c r="AK418" s="27"/>
      <c r="AL418" s="27"/>
      <c r="AM418" s="44"/>
      <c r="AN418" s="44"/>
      <c r="AO418" s="44"/>
      <c r="AP418" s="44"/>
      <c r="AQ418" s="7"/>
      <c r="AR418" s="78"/>
      <c r="AS418" s="8"/>
    </row>
    <row r="419" spans="1:45">
      <c r="A419" s="130"/>
      <c r="B419" s="127"/>
      <c r="C419" s="3"/>
      <c r="D419" s="110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44"/>
      <c r="AJ419" s="44"/>
      <c r="AK419" s="27"/>
      <c r="AL419" s="27"/>
      <c r="AM419" s="44"/>
      <c r="AN419" s="44"/>
      <c r="AO419" s="44"/>
      <c r="AP419" s="44"/>
      <c r="AQ419" s="7"/>
      <c r="AR419" s="78"/>
      <c r="AS419" s="8"/>
    </row>
    <row r="420" spans="1:45">
      <c r="A420" s="130"/>
      <c r="B420" s="128"/>
      <c r="C420" s="3"/>
      <c r="D420" s="110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44"/>
      <c r="AJ420" s="44"/>
      <c r="AK420" s="27"/>
      <c r="AL420" s="27"/>
      <c r="AM420" s="44"/>
      <c r="AN420" s="44"/>
      <c r="AO420" s="44"/>
      <c r="AP420" s="44"/>
      <c r="AQ420" s="7"/>
      <c r="AR420" s="78"/>
      <c r="AS420" s="8"/>
    </row>
    <row r="421" spans="1:45">
      <c r="A421" s="130"/>
      <c r="B421" s="126" t="s">
        <v>228</v>
      </c>
      <c r="C421" s="200">
        <v>11</v>
      </c>
      <c r="D421" s="201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44"/>
      <c r="AJ421" s="44"/>
      <c r="AK421" s="27"/>
      <c r="AL421" s="27"/>
      <c r="AM421" s="44"/>
      <c r="AN421" s="44"/>
      <c r="AO421" s="44"/>
      <c r="AP421" s="44"/>
      <c r="AQ421" s="7"/>
      <c r="AR421" s="78"/>
      <c r="AS421" s="8"/>
    </row>
    <row r="422" spans="1:45">
      <c r="A422" s="130"/>
      <c r="B422" s="127"/>
      <c r="C422" s="3"/>
      <c r="D422" s="110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44"/>
      <c r="AJ422" s="44"/>
      <c r="AK422" s="27"/>
      <c r="AL422" s="27"/>
      <c r="AM422" s="44"/>
      <c r="AN422" s="44"/>
      <c r="AO422" s="44"/>
      <c r="AP422" s="44"/>
      <c r="AQ422" s="7"/>
      <c r="AR422" s="78"/>
      <c r="AS422" s="8"/>
    </row>
    <row r="423" spans="1:45">
      <c r="A423" s="130"/>
      <c r="B423" s="128"/>
      <c r="C423" s="3"/>
      <c r="D423" s="110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44"/>
      <c r="AJ423" s="44"/>
      <c r="AK423" s="27"/>
      <c r="AL423" s="27"/>
      <c r="AM423" s="44"/>
      <c r="AN423" s="44"/>
      <c r="AO423" s="44"/>
      <c r="AP423" s="44"/>
      <c r="AQ423" s="7"/>
      <c r="AR423" s="78"/>
      <c r="AS423" s="8"/>
    </row>
    <row r="424" spans="1:45">
      <c r="A424" s="130"/>
      <c r="B424" s="122"/>
      <c r="C424" s="52">
        <v>11</v>
      </c>
      <c r="D424" s="25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44"/>
      <c r="AJ424" s="44"/>
      <c r="AK424" s="27"/>
      <c r="AL424" s="27"/>
      <c r="AM424" s="44"/>
      <c r="AN424" s="44"/>
      <c r="AO424" s="44"/>
      <c r="AP424" s="44"/>
      <c r="AQ424" s="7">
        <f t="shared" si="48"/>
        <v>0</v>
      </c>
      <c r="AR424" s="78">
        <f>34*2</f>
        <v>68</v>
      </c>
      <c r="AS424" s="8">
        <f t="shared" si="49"/>
        <v>0</v>
      </c>
    </row>
    <row r="425" spans="1:45">
      <c r="A425" s="130"/>
      <c r="B425" s="122"/>
      <c r="C425" s="20"/>
      <c r="D425" s="20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105"/>
      <c r="AN425" s="105"/>
      <c r="AO425" s="105"/>
      <c r="AP425" s="105"/>
      <c r="AQ425" s="105"/>
      <c r="AR425" s="105"/>
      <c r="AS425" s="105"/>
    </row>
    <row r="426" spans="1:45">
      <c r="A426" s="130"/>
      <c r="B426" s="12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</row>
    <row r="427" spans="1:45" ht="36" customHeight="1">
      <c r="A427" s="196" t="s">
        <v>210</v>
      </c>
      <c r="B427" s="197"/>
      <c r="C427" s="197"/>
      <c r="D427" s="198"/>
      <c r="E427" s="123" t="s">
        <v>38</v>
      </c>
      <c r="F427" s="124"/>
      <c r="G427" s="124"/>
      <c r="H427" s="124"/>
      <c r="I427" s="124"/>
      <c r="J427" s="124"/>
      <c r="K427" s="124"/>
      <c r="L427" s="124"/>
      <c r="M427" s="124"/>
      <c r="N427" s="124"/>
      <c r="O427" s="124"/>
      <c r="P427" s="124"/>
      <c r="Q427" s="124"/>
      <c r="R427" s="124"/>
      <c r="S427" s="124"/>
      <c r="T427" s="124"/>
      <c r="U427" s="124"/>
      <c r="V427" s="124"/>
      <c r="W427" s="124"/>
      <c r="X427" s="124"/>
      <c r="Y427" s="124"/>
      <c r="Z427" s="124"/>
      <c r="AA427" s="124"/>
      <c r="AB427" s="124"/>
      <c r="AC427" s="124"/>
      <c r="AD427" s="124"/>
      <c r="AE427" s="124"/>
      <c r="AF427" s="124"/>
      <c r="AG427" s="124"/>
      <c r="AH427" s="124"/>
      <c r="AI427" s="124"/>
      <c r="AJ427" s="124"/>
      <c r="AK427" s="124"/>
      <c r="AL427" s="124"/>
      <c r="AM427" s="124"/>
      <c r="AN427" s="124"/>
      <c r="AO427" s="124"/>
      <c r="AP427" s="125"/>
      <c r="AQ427" s="199" t="s">
        <v>20</v>
      </c>
      <c r="AR427" s="199" t="s">
        <v>22</v>
      </c>
      <c r="AS427" s="204" t="s">
        <v>21</v>
      </c>
    </row>
    <row r="428" spans="1:45" ht="18.75" customHeight="1">
      <c r="A428" s="115"/>
      <c r="B428" s="116"/>
      <c r="C428" s="116"/>
      <c r="D428" s="117"/>
      <c r="E428" s="107"/>
      <c r="F428" s="108"/>
      <c r="G428" s="108"/>
      <c r="H428" s="108"/>
      <c r="I428" s="108"/>
      <c r="J428" s="108"/>
      <c r="K428" s="108"/>
      <c r="L428" s="108"/>
      <c r="M428" s="108"/>
      <c r="N428" s="108"/>
      <c r="O428" s="108"/>
      <c r="P428" s="108"/>
      <c r="Q428" s="108"/>
      <c r="R428" s="108"/>
      <c r="S428" s="108"/>
      <c r="T428" s="108"/>
      <c r="U428" s="108"/>
      <c r="V428" s="108"/>
      <c r="W428" s="108"/>
      <c r="X428" s="108"/>
      <c r="Y428" s="108"/>
      <c r="Z428" s="108"/>
      <c r="AA428" s="108"/>
      <c r="AB428" s="108"/>
      <c r="AC428" s="108"/>
      <c r="AD428" s="108"/>
      <c r="AE428" s="108"/>
      <c r="AF428" s="108"/>
      <c r="AG428" s="108"/>
      <c r="AH428" s="108"/>
      <c r="AI428" s="108"/>
      <c r="AJ428" s="108"/>
      <c r="AK428" s="108"/>
      <c r="AL428" s="108"/>
      <c r="AM428" s="108"/>
      <c r="AN428" s="108"/>
      <c r="AO428" s="108"/>
      <c r="AP428" s="109"/>
      <c r="AQ428" s="199"/>
      <c r="AR428" s="199"/>
      <c r="AS428" s="204"/>
    </row>
    <row r="429" spans="1:45" ht="18.75" customHeight="1">
      <c r="A429" s="115"/>
      <c r="B429" s="116"/>
      <c r="C429" s="116"/>
      <c r="D429" s="117"/>
      <c r="E429" s="107"/>
      <c r="F429" s="108"/>
      <c r="G429" s="108"/>
      <c r="H429" s="108"/>
      <c r="I429" s="108"/>
      <c r="J429" s="108"/>
      <c r="K429" s="108"/>
      <c r="L429" s="108"/>
      <c r="M429" s="108"/>
      <c r="N429" s="108"/>
      <c r="O429" s="108"/>
      <c r="P429" s="108"/>
      <c r="Q429" s="108"/>
      <c r="R429" s="108"/>
      <c r="S429" s="108"/>
      <c r="T429" s="108"/>
      <c r="U429" s="108"/>
      <c r="V429" s="108"/>
      <c r="W429" s="108"/>
      <c r="X429" s="108"/>
      <c r="Y429" s="108"/>
      <c r="Z429" s="108"/>
      <c r="AA429" s="108"/>
      <c r="AB429" s="108"/>
      <c r="AC429" s="108"/>
      <c r="AD429" s="108"/>
      <c r="AE429" s="108"/>
      <c r="AF429" s="108"/>
      <c r="AG429" s="108"/>
      <c r="AH429" s="108"/>
      <c r="AI429" s="108"/>
      <c r="AJ429" s="108"/>
      <c r="AK429" s="108"/>
      <c r="AL429" s="108"/>
      <c r="AM429" s="108"/>
      <c r="AN429" s="108"/>
      <c r="AO429" s="108"/>
      <c r="AP429" s="109"/>
      <c r="AQ429" s="199"/>
      <c r="AR429" s="199"/>
      <c r="AS429" s="204"/>
    </row>
    <row r="430" spans="1:45">
      <c r="A430" s="205" t="s">
        <v>0</v>
      </c>
      <c r="B430" s="206"/>
      <c r="C430" s="209" t="s">
        <v>59</v>
      </c>
      <c r="D430" s="42" t="s">
        <v>18</v>
      </c>
      <c r="E430" s="202" t="s">
        <v>1</v>
      </c>
      <c r="F430" s="202"/>
      <c r="G430" s="202"/>
      <c r="H430" s="202"/>
      <c r="I430" s="202" t="s">
        <v>2</v>
      </c>
      <c r="J430" s="202"/>
      <c r="K430" s="202"/>
      <c r="L430" s="202"/>
      <c r="M430" s="202" t="s">
        <v>3</v>
      </c>
      <c r="N430" s="202"/>
      <c r="O430" s="202"/>
      <c r="P430" s="202"/>
      <c r="Q430" s="202" t="s">
        <v>4</v>
      </c>
      <c r="R430" s="202"/>
      <c r="S430" s="202"/>
      <c r="T430" s="202"/>
      <c r="U430" s="202" t="s">
        <v>5</v>
      </c>
      <c r="V430" s="202"/>
      <c r="W430" s="202"/>
      <c r="X430" s="202" t="s">
        <v>6</v>
      </c>
      <c r="Y430" s="202"/>
      <c r="Z430" s="202"/>
      <c r="AA430" s="202"/>
      <c r="AB430" s="202" t="s">
        <v>7</v>
      </c>
      <c r="AC430" s="202"/>
      <c r="AD430" s="202"/>
      <c r="AE430" s="202" t="s">
        <v>8</v>
      </c>
      <c r="AF430" s="202"/>
      <c r="AG430" s="202"/>
      <c r="AH430" s="202"/>
      <c r="AI430" s="202"/>
      <c r="AJ430" s="202" t="s">
        <v>9</v>
      </c>
      <c r="AK430" s="202"/>
      <c r="AL430" s="202"/>
      <c r="AM430" s="202" t="s">
        <v>10</v>
      </c>
      <c r="AN430" s="202"/>
      <c r="AO430" s="202"/>
      <c r="AP430" s="202"/>
      <c r="AQ430" s="199"/>
      <c r="AR430" s="199"/>
      <c r="AS430" s="204"/>
    </row>
    <row r="431" spans="1:45">
      <c r="A431" s="207"/>
      <c r="B431" s="208"/>
      <c r="C431" s="210"/>
      <c r="D431" s="42" t="s">
        <v>19</v>
      </c>
      <c r="E431" s="10">
        <v>1</v>
      </c>
      <c r="F431" s="10">
        <v>2</v>
      </c>
      <c r="G431" s="10">
        <v>3</v>
      </c>
      <c r="H431" s="10">
        <v>4</v>
      </c>
      <c r="I431" s="10">
        <v>5</v>
      </c>
      <c r="J431" s="10">
        <v>6</v>
      </c>
      <c r="K431" s="10">
        <v>7</v>
      </c>
      <c r="L431" s="10">
        <v>8</v>
      </c>
      <c r="M431" s="10">
        <v>9</v>
      </c>
      <c r="N431" s="10">
        <v>10</v>
      </c>
      <c r="O431" s="10">
        <v>11</v>
      </c>
      <c r="P431" s="10">
        <v>12</v>
      </c>
      <c r="Q431" s="10">
        <v>13</v>
      </c>
      <c r="R431" s="10">
        <v>14</v>
      </c>
      <c r="S431" s="10">
        <v>15</v>
      </c>
      <c r="T431" s="10">
        <v>16</v>
      </c>
      <c r="U431" s="10">
        <v>17</v>
      </c>
      <c r="V431" s="10">
        <v>18</v>
      </c>
      <c r="W431" s="10">
        <v>19</v>
      </c>
      <c r="X431" s="10">
        <v>20</v>
      </c>
      <c r="Y431" s="10">
        <v>21</v>
      </c>
      <c r="Z431" s="10">
        <v>22</v>
      </c>
      <c r="AA431" s="10">
        <v>23</v>
      </c>
      <c r="AB431" s="10">
        <v>24</v>
      </c>
      <c r="AC431" s="10">
        <v>25</v>
      </c>
      <c r="AD431" s="10">
        <v>26</v>
      </c>
      <c r="AE431" s="10">
        <v>27</v>
      </c>
      <c r="AF431" s="10">
        <v>28</v>
      </c>
      <c r="AG431" s="10">
        <v>29</v>
      </c>
      <c r="AH431" s="10">
        <v>30</v>
      </c>
      <c r="AI431" s="10">
        <v>31</v>
      </c>
      <c r="AJ431" s="10">
        <v>32</v>
      </c>
      <c r="AK431" s="10">
        <v>33</v>
      </c>
      <c r="AL431" s="10">
        <v>34</v>
      </c>
      <c r="AM431" s="10">
        <v>35</v>
      </c>
      <c r="AN431" s="10">
        <v>36</v>
      </c>
      <c r="AO431" s="10">
        <v>37</v>
      </c>
      <c r="AP431" s="10">
        <v>38</v>
      </c>
      <c r="AQ431" s="199"/>
      <c r="AR431" s="199"/>
      <c r="AS431" s="204"/>
    </row>
    <row r="432" spans="1:45" ht="38.25">
      <c r="A432" s="203" t="s">
        <v>24</v>
      </c>
      <c r="B432" s="89" t="s">
        <v>13</v>
      </c>
      <c r="C432" s="112">
        <v>9</v>
      </c>
      <c r="D432" s="46"/>
      <c r="E432" s="26"/>
      <c r="F432" s="43"/>
      <c r="G432" s="43"/>
      <c r="H432" s="43"/>
      <c r="I432" s="43"/>
      <c r="J432" s="43"/>
      <c r="K432" s="43"/>
      <c r="L432" s="43"/>
      <c r="M432" s="43"/>
      <c r="N432" s="43"/>
      <c r="O432" s="119" t="s">
        <v>174</v>
      </c>
      <c r="P432" s="43"/>
      <c r="Q432" s="26"/>
      <c r="R432" s="26"/>
      <c r="S432" s="26"/>
      <c r="T432" s="120" t="s">
        <v>205</v>
      </c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43"/>
      <c r="AN432" s="43"/>
      <c r="AO432" s="43"/>
      <c r="AP432" s="43"/>
      <c r="AQ432" s="113"/>
      <c r="AR432" s="43"/>
      <c r="AS432" s="114"/>
    </row>
    <row r="433" spans="1:45">
      <c r="A433" s="203"/>
      <c r="B433" s="89" t="s">
        <v>11</v>
      </c>
      <c r="C433" s="112">
        <v>9</v>
      </c>
      <c r="D433" s="46"/>
      <c r="E433" s="26"/>
      <c r="F433" s="43"/>
      <c r="G433" s="43"/>
      <c r="H433" s="43"/>
      <c r="I433" s="92" t="s">
        <v>212</v>
      </c>
      <c r="J433" s="43"/>
      <c r="K433" s="43"/>
      <c r="L433" s="43"/>
      <c r="M433" s="43"/>
      <c r="N433" s="92" t="s">
        <v>129</v>
      </c>
      <c r="O433" s="43"/>
      <c r="P433" s="43"/>
      <c r="Q433" s="26"/>
      <c r="R433" s="27"/>
      <c r="S433" s="27"/>
      <c r="T433" s="27"/>
      <c r="U433" s="26"/>
      <c r="V433" s="27"/>
      <c r="W433" s="27"/>
      <c r="X433" s="26"/>
      <c r="Y433" s="27"/>
      <c r="Z433" s="27"/>
      <c r="AA433" s="27"/>
      <c r="AB433" s="26"/>
      <c r="AC433" s="27"/>
      <c r="AD433" s="27"/>
      <c r="AE433" s="26"/>
      <c r="AF433" s="26"/>
      <c r="AG433" s="27"/>
      <c r="AH433" s="27"/>
      <c r="AI433" s="27"/>
      <c r="AJ433" s="26"/>
      <c r="AK433" s="27"/>
      <c r="AL433" s="27"/>
      <c r="AM433" s="43"/>
      <c r="AN433" s="43"/>
      <c r="AO433" s="43"/>
      <c r="AP433" s="43"/>
      <c r="AQ433" s="113"/>
      <c r="AR433" s="43"/>
      <c r="AS433" s="114"/>
    </row>
    <row r="434" spans="1:45">
      <c r="A434" s="203"/>
      <c r="B434" s="118" t="s">
        <v>211</v>
      </c>
      <c r="C434" s="112">
        <v>9</v>
      </c>
      <c r="D434" s="46"/>
      <c r="E434" s="26"/>
      <c r="F434" s="26"/>
      <c r="G434" s="26"/>
      <c r="H434" s="27"/>
      <c r="I434" s="45"/>
      <c r="J434" s="26"/>
      <c r="K434" s="26"/>
      <c r="L434" s="26"/>
      <c r="M434" s="26"/>
      <c r="N434" s="26"/>
      <c r="O434" s="26"/>
      <c r="P434" s="26"/>
      <c r="Q434" s="26"/>
      <c r="R434" s="27"/>
      <c r="S434" s="27"/>
      <c r="T434" s="27"/>
      <c r="U434" s="26"/>
      <c r="V434" s="27"/>
      <c r="W434" s="27"/>
      <c r="X434" s="26"/>
      <c r="Y434" s="27"/>
      <c r="Z434" s="27"/>
      <c r="AA434" s="27"/>
      <c r="AB434" s="27"/>
      <c r="AC434" s="27"/>
      <c r="AD434" s="26"/>
      <c r="AE434" s="26"/>
      <c r="AF434" s="26"/>
      <c r="AG434" s="26"/>
      <c r="AH434" s="43"/>
      <c r="AI434" s="43"/>
      <c r="AJ434" s="43"/>
      <c r="AK434" s="27"/>
      <c r="AL434" s="27"/>
      <c r="AM434" s="43"/>
      <c r="AN434" s="43"/>
      <c r="AO434" s="43"/>
      <c r="AP434" s="43"/>
      <c r="AQ434" s="113"/>
      <c r="AR434" s="43"/>
      <c r="AS434" s="114"/>
    </row>
    <row r="435" spans="1:45">
      <c r="A435" s="203"/>
      <c r="B435" s="89" t="s">
        <v>33</v>
      </c>
      <c r="C435" s="112">
        <v>9</v>
      </c>
      <c r="D435" s="46"/>
      <c r="E435" s="26"/>
      <c r="F435" s="27"/>
      <c r="G435" s="27"/>
      <c r="H435" s="27"/>
      <c r="I435" s="26"/>
      <c r="J435" s="27"/>
      <c r="K435" s="27"/>
      <c r="L435" s="27"/>
      <c r="M435" s="26"/>
      <c r="N435" s="27"/>
      <c r="O435" s="27"/>
      <c r="P435" s="27"/>
      <c r="Q435" s="27"/>
      <c r="R435" s="27"/>
      <c r="S435" s="27"/>
      <c r="T435" s="27"/>
      <c r="U435" s="26"/>
      <c r="V435" s="27"/>
      <c r="W435" s="27"/>
      <c r="X435" s="26"/>
      <c r="Y435" s="27"/>
      <c r="Z435" s="27"/>
      <c r="AA435" s="27"/>
      <c r="AB435" s="27"/>
      <c r="AC435" s="27"/>
      <c r="AD435" s="27"/>
      <c r="AE435" s="26"/>
      <c r="AF435" s="26"/>
      <c r="AG435" s="43"/>
      <c r="AH435" s="43"/>
      <c r="AI435" s="43"/>
      <c r="AJ435" s="43"/>
      <c r="AK435" s="27"/>
      <c r="AL435" s="27"/>
      <c r="AM435" s="43"/>
      <c r="AN435" s="43"/>
      <c r="AO435" s="43"/>
      <c r="AP435" s="43"/>
      <c r="AQ435" s="113"/>
      <c r="AR435" s="43"/>
      <c r="AS435" s="114"/>
    </row>
    <row r="436" spans="1:45">
      <c r="A436" s="203"/>
      <c r="B436" s="89" t="s">
        <v>28</v>
      </c>
      <c r="C436" s="112">
        <v>9</v>
      </c>
      <c r="D436" s="46"/>
      <c r="E436" s="26"/>
      <c r="F436" s="27"/>
      <c r="G436" s="27"/>
      <c r="H436" s="27"/>
      <c r="I436" s="26"/>
      <c r="J436" s="27"/>
      <c r="K436" s="27"/>
      <c r="L436" s="27"/>
      <c r="M436" s="26"/>
      <c r="N436" s="27"/>
      <c r="O436" s="27"/>
      <c r="P436" s="27"/>
      <c r="Q436" s="26"/>
      <c r="R436" s="27"/>
      <c r="S436" s="27"/>
      <c r="T436" s="27"/>
      <c r="U436" s="26"/>
      <c r="V436" s="27"/>
      <c r="W436" s="27"/>
      <c r="X436" s="26"/>
      <c r="Y436" s="27"/>
      <c r="Z436" s="27"/>
      <c r="AA436" s="27"/>
      <c r="AB436" s="26"/>
      <c r="AC436" s="27"/>
      <c r="AD436" s="43"/>
      <c r="AE436" s="26"/>
      <c r="AF436" s="26"/>
      <c r="AG436" s="27"/>
      <c r="AH436" s="27"/>
      <c r="AI436" s="43"/>
      <c r="AJ436" s="26"/>
      <c r="AK436" s="27"/>
      <c r="AL436" s="27"/>
      <c r="AM436" s="43"/>
      <c r="AN436" s="43"/>
      <c r="AO436" s="43"/>
      <c r="AP436" s="43"/>
      <c r="AQ436" s="113"/>
      <c r="AR436" s="43"/>
      <c r="AS436" s="114"/>
    </row>
    <row r="437" spans="1:45">
      <c r="A437" s="203"/>
      <c r="B437" s="89" t="s">
        <v>221</v>
      </c>
      <c r="C437" s="112">
        <v>9</v>
      </c>
      <c r="D437" s="46"/>
      <c r="E437" s="26"/>
      <c r="F437" s="27"/>
      <c r="G437" s="27"/>
      <c r="H437" s="27"/>
      <c r="I437" s="26"/>
      <c r="J437" s="27"/>
      <c r="K437" s="27"/>
      <c r="L437" s="27"/>
      <c r="M437" s="26"/>
      <c r="N437" s="27"/>
      <c r="O437" s="27"/>
      <c r="P437" s="27"/>
      <c r="Q437" s="26"/>
      <c r="R437" s="27"/>
      <c r="S437" s="27"/>
      <c r="T437" s="27"/>
      <c r="U437" s="26"/>
      <c r="V437" s="27"/>
      <c r="W437" s="27"/>
      <c r="X437" s="26"/>
      <c r="Y437" s="27"/>
      <c r="Z437" s="27"/>
      <c r="AA437" s="27"/>
      <c r="AB437" s="26"/>
      <c r="AC437" s="27"/>
      <c r="AD437" s="43"/>
      <c r="AE437" s="26"/>
      <c r="AF437" s="26"/>
      <c r="AG437" s="27"/>
      <c r="AH437" s="27"/>
      <c r="AI437" s="43"/>
      <c r="AJ437" s="26"/>
      <c r="AK437" s="27"/>
      <c r="AL437" s="27"/>
      <c r="AM437" s="43"/>
      <c r="AN437" s="43"/>
      <c r="AO437" s="43"/>
      <c r="AP437" s="43"/>
      <c r="AQ437" s="113"/>
      <c r="AR437" s="43"/>
      <c r="AS437" s="114"/>
    </row>
    <row r="438" spans="1:45" ht="25.5">
      <c r="A438" s="203"/>
      <c r="B438" s="89" t="s">
        <v>222</v>
      </c>
      <c r="C438" s="112">
        <v>9</v>
      </c>
      <c r="D438" s="46"/>
      <c r="E438" s="26"/>
      <c r="F438" s="27"/>
      <c r="G438" s="27"/>
      <c r="H438" s="27"/>
      <c r="I438" s="26"/>
      <c r="J438" s="27"/>
      <c r="K438" s="27"/>
      <c r="L438" s="27"/>
      <c r="M438" s="26"/>
      <c r="N438" s="27"/>
      <c r="O438" s="27"/>
      <c r="P438" s="27"/>
      <c r="Q438" s="26"/>
      <c r="R438" s="27"/>
      <c r="S438" s="27"/>
      <c r="T438" s="27"/>
      <c r="U438" s="26"/>
      <c r="V438" s="27"/>
      <c r="W438" s="27"/>
      <c r="X438" s="26"/>
      <c r="Y438" s="27"/>
      <c r="Z438" s="27"/>
      <c r="AA438" s="27"/>
      <c r="AB438" s="26"/>
      <c r="AC438" s="27"/>
      <c r="AD438" s="43"/>
      <c r="AE438" s="26"/>
      <c r="AF438" s="26"/>
      <c r="AG438" s="27"/>
      <c r="AH438" s="27"/>
      <c r="AI438" s="43"/>
      <c r="AJ438" s="26"/>
      <c r="AK438" s="27"/>
      <c r="AL438" s="27"/>
      <c r="AM438" s="43"/>
      <c r="AN438" s="43"/>
      <c r="AO438" s="43"/>
      <c r="AP438" s="43"/>
      <c r="AQ438" s="113"/>
      <c r="AR438" s="43"/>
      <c r="AS438" s="114"/>
    </row>
    <row r="439" spans="1:45">
      <c r="A439" s="203"/>
      <c r="B439" s="89" t="s">
        <v>223</v>
      </c>
      <c r="C439" s="112">
        <v>9</v>
      </c>
      <c r="D439" s="46"/>
      <c r="E439" s="26"/>
      <c r="F439" s="27"/>
      <c r="G439" s="27"/>
      <c r="H439" s="27"/>
      <c r="I439" s="26"/>
      <c r="J439" s="27"/>
      <c r="K439" s="27"/>
      <c r="L439" s="27"/>
      <c r="M439" s="26"/>
      <c r="N439" s="27"/>
      <c r="O439" s="27"/>
      <c r="P439" s="27"/>
      <c r="Q439" s="26"/>
      <c r="R439" s="27"/>
      <c r="S439" s="27"/>
      <c r="T439" s="27"/>
      <c r="U439" s="26"/>
      <c r="V439" s="27"/>
      <c r="W439" s="27"/>
      <c r="X439" s="26"/>
      <c r="Y439" s="27"/>
      <c r="Z439" s="27"/>
      <c r="AA439" s="27"/>
      <c r="AB439" s="26"/>
      <c r="AC439" s="27"/>
      <c r="AD439" s="43"/>
      <c r="AE439" s="26"/>
      <c r="AF439" s="26"/>
      <c r="AG439" s="27"/>
      <c r="AH439" s="27"/>
      <c r="AI439" s="43"/>
      <c r="AJ439" s="26"/>
      <c r="AK439" s="27"/>
      <c r="AL439" s="27"/>
      <c r="AM439" s="43"/>
      <c r="AN439" s="43"/>
      <c r="AO439" s="43"/>
      <c r="AP439" s="43"/>
      <c r="AQ439" s="113"/>
      <c r="AR439" s="43"/>
      <c r="AS439" s="114"/>
    </row>
    <row r="440" spans="1:45" ht="25.5">
      <c r="A440" s="203"/>
      <c r="B440" s="89" t="s">
        <v>69</v>
      </c>
      <c r="C440" s="112">
        <v>9</v>
      </c>
      <c r="D440" s="46"/>
      <c r="E440" s="26"/>
      <c r="F440" s="27"/>
      <c r="G440" s="27"/>
      <c r="H440" s="27"/>
      <c r="I440" s="26"/>
      <c r="J440" s="27"/>
      <c r="K440" s="27"/>
      <c r="L440" s="27"/>
      <c r="M440" s="26"/>
      <c r="N440" s="27"/>
      <c r="O440" s="27"/>
      <c r="P440" s="27"/>
      <c r="Q440" s="26"/>
      <c r="R440" s="27"/>
      <c r="S440" s="27"/>
      <c r="T440" s="27"/>
      <c r="U440" s="26"/>
      <c r="V440" s="27"/>
      <c r="W440" s="27"/>
      <c r="X440" s="26"/>
      <c r="Y440" s="27"/>
      <c r="Z440" s="27"/>
      <c r="AA440" s="27"/>
      <c r="AB440" s="26"/>
      <c r="AC440" s="27"/>
      <c r="AD440" s="43"/>
      <c r="AE440" s="26"/>
      <c r="AF440" s="26"/>
      <c r="AG440" s="27"/>
      <c r="AH440" s="27"/>
      <c r="AI440" s="43"/>
      <c r="AJ440" s="26"/>
      <c r="AK440" s="27"/>
      <c r="AL440" s="27"/>
      <c r="AM440" s="43"/>
      <c r="AN440" s="43"/>
      <c r="AO440" s="43"/>
      <c r="AP440" s="43"/>
      <c r="AQ440" s="113"/>
      <c r="AR440" s="43"/>
      <c r="AS440" s="114"/>
    </row>
    <row r="441" spans="1:45">
      <c r="A441" s="203"/>
      <c r="B441" s="89" t="s">
        <v>224</v>
      </c>
      <c r="C441" s="112"/>
      <c r="D441" s="42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  <c r="AL441" s="26"/>
      <c r="AM441" s="26"/>
      <c r="AN441" s="26"/>
      <c r="AO441" s="26"/>
      <c r="AP441" s="26"/>
      <c r="AQ441" s="113"/>
      <c r="AR441" s="43"/>
      <c r="AS441" s="114"/>
    </row>
    <row r="442" spans="1:45">
      <c r="A442" s="203"/>
      <c r="B442" s="89" t="s">
        <v>225</v>
      </c>
      <c r="C442" s="112">
        <v>9</v>
      </c>
      <c r="D442" s="46"/>
      <c r="E442" s="26"/>
      <c r="F442" s="26"/>
      <c r="G442" s="26"/>
      <c r="H442" s="27"/>
      <c r="I442" s="45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  <c r="AL442" s="26"/>
      <c r="AM442" s="43"/>
      <c r="AN442" s="43"/>
      <c r="AO442" s="43"/>
      <c r="AP442" s="43"/>
      <c r="AQ442" s="113"/>
      <c r="AR442" s="43"/>
      <c r="AS442" s="114"/>
    </row>
    <row r="443" spans="1:45" ht="25.5">
      <c r="A443" s="203"/>
      <c r="B443" s="89" t="s">
        <v>226</v>
      </c>
      <c r="C443" s="112">
        <v>9</v>
      </c>
      <c r="D443" s="46"/>
      <c r="E443" s="26"/>
      <c r="F443" s="26"/>
      <c r="G443" s="26"/>
      <c r="H443" s="111"/>
      <c r="I443" s="43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  <c r="AL443" s="26"/>
      <c r="AM443" s="43"/>
      <c r="AN443" s="43"/>
      <c r="AO443" s="43"/>
      <c r="AP443" s="43"/>
      <c r="AQ443" s="113"/>
      <c r="AR443" s="43"/>
      <c r="AS443" s="114"/>
    </row>
    <row r="444" spans="1:45" ht="26.25" customHeight="1">
      <c r="A444" s="203"/>
      <c r="B444" s="27" t="s">
        <v>69</v>
      </c>
      <c r="C444" s="112">
        <v>2</v>
      </c>
      <c r="D444" s="46"/>
      <c r="E444" s="26"/>
      <c r="F444" s="27"/>
      <c r="G444" s="27"/>
      <c r="H444" s="43"/>
      <c r="I444" s="27"/>
      <c r="J444" s="27"/>
      <c r="K444" s="27"/>
      <c r="L444" s="27"/>
      <c r="M444" s="26"/>
      <c r="N444" s="27"/>
      <c r="O444" s="27"/>
      <c r="P444" s="27"/>
      <c r="Q444" s="26"/>
      <c r="R444" s="27"/>
      <c r="S444" s="27"/>
      <c r="T444" s="27"/>
      <c r="U444" s="26"/>
      <c r="V444" s="27"/>
      <c r="W444" s="27"/>
      <c r="X444" s="26"/>
      <c r="Y444" s="27"/>
      <c r="Z444" s="27"/>
      <c r="AA444" s="27"/>
      <c r="AB444" s="43"/>
      <c r="AC444" s="43"/>
      <c r="AD444" s="43"/>
      <c r="AE444" s="26"/>
      <c r="AF444" s="26"/>
      <c r="AG444" s="27"/>
      <c r="AH444" s="27"/>
      <c r="AI444" s="27"/>
      <c r="AJ444" s="26"/>
      <c r="AK444" s="27"/>
      <c r="AL444" s="27"/>
      <c r="AM444" s="43"/>
      <c r="AN444" s="43"/>
      <c r="AO444" s="43"/>
      <c r="AP444" s="43"/>
      <c r="AQ444" s="113"/>
      <c r="AR444" s="43"/>
      <c r="AS444" s="114"/>
    </row>
  </sheetData>
  <mergeCells count="328">
    <mergeCell ref="A432:A444"/>
    <mergeCell ref="AS427:AS431"/>
    <mergeCell ref="A430:B431"/>
    <mergeCell ref="C430:C431"/>
    <mergeCell ref="E430:H430"/>
    <mergeCell ref="I430:L430"/>
    <mergeCell ref="M430:P430"/>
    <mergeCell ref="Q430:T430"/>
    <mergeCell ref="U430:W430"/>
    <mergeCell ref="X430:AA430"/>
    <mergeCell ref="AR427:AR431"/>
    <mergeCell ref="B415:B417"/>
    <mergeCell ref="B418:B420"/>
    <mergeCell ref="B421:B423"/>
    <mergeCell ref="C418:D418"/>
    <mergeCell ref="C421:D421"/>
    <mergeCell ref="AB430:AD430"/>
    <mergeCell ref="AE430:AI430"/>
    <mergeCell ref="AJ430:AL430"/>
    <mergeCell ref="AM430:AP430"/>
    <mergeCell ref="B366:B368"/>
    <mergeCell ref="B345:B347"/>
    <mergeCell ref="B327:B329"/>
    <mergeCell ref="A427:D427"/>
    <mergeCell ref="E427:AP427"/>
    <mergeCell ref="AQ427:AQ431"/>
    <mergeCell ref="B336:B338"/>
    <mergeCell ref="B321:B323"/>
    <mergeCell ref="B324:B326"/>
    <mergeCell ref="A321:A368"/>
    <mergeCell ref="B348:B350"/>
    <mergeCell ref="B351:B353"/>
    <mergeCell ref="B354:B356"/>
    <mergeCell ref="B357:B359"/>
    <mergeCell ref="B360:B362"/>
    <mergeCell ref="B363:B365"/>
    <mergeCell ref="A269:A316"/>
    <mergeCell ref="B284:B286"/>
    <mergeCell ref="B287:B289"/>
    <mergeCell ref="B290:B292"/>
    <mergeCell ref="B293:B295"/>
    <mergeCell ref="B302:B304"/>
    <mergeCell ref="B305:B307"/>
    <mergeCell ref="B308:B310"/>
    <mergeCell ref="B311:B313"/>
    <mergeCell ref="B299:B301"/>
    <mergeCell ref="B296:B298"/>
    <mergeCell ref="B186:B188"/>
    <mergeCell ref="B207:B209"/>
    <mergeCell ref="B244:B246"/>
    <mergeCell ref="B220:B222"/>
    <mergeCell ref="B217:B219"/>
    <mergeCell ref="B210:B212"/>
    <mergeCell ref="B223:B225"/>
    <mergeCell ref="B180:B182"/>
    <mergeCell ref="B183:B185"/>
    <mergeCell ref="B195:B197"/>
    <mergeCell ref="B198:B200"/>
    <mergeCell ref="B189:B191"/>
    <mergeCell ref="B192:B194"/>
    <mergeCell ref="B235:B237"/>
    <mergeCell ref="B238:B240"/>
    <mergeCell ref="B241:B243"/>
    <mergeCell ref="A65:D65"/>
    <mergeCell ref="B115:B117"/>
    <mergeCell ref="B94:B96"/>
    <mergeCell ref="B124:B126"/>
    <mergeCell ref="B81:B83"/>
    <mergeCell ref="B84:B86"/>
    <mergeCell ref="B97:B99"/>
    <mergeCell ref="B72:B74"/>
    <mergeCell ref="B106:B108"/>
    <mergeCell ref="A68:A89"/>
    <mergeCell ref="A94:A126"/>
    <mergeCell ref="B118:B120"/>
    <mergeCell ref="B121:B123"/>
    <mergeCell ref="B103:B105"/>
    <mergeCell ref="A24:A32"/>
    <mergeCell ref="A37:A63"/>
    <mergeCell ref="B49:B51"/>
    <mergeCell ref="A20:D20"/>
    <mergeCell ref="B58:B60"/>
    <mergeCell ref="A21:D21"/>
    <mergeCell ref="AE22:AI22"/>
    <mergeCell ref="AE66:AI66"/>
    <mergeCell ref="C7:D7"/>
    <mergeCell ref="A34:D34"/>
    <mergeCell ref="C10:C11"/>
    <mergeCell ref="AM22:AP22"/>
    <mergeCell ref="A10:B11"/>
    <mergeCell ref="A12:A19"/>
    <mergeCell ref="A9:D9"/>
    <mergeCell ref="A7:B7"/>
    <mergeCell ref="AB35:AD35"/>
    <mergeCell ref="B37:B39"/>
    <mergeCell ref="B40:B42"/>
    <mergeCell ref="B43:B45"/>
    <mergeCell ref="B46:B48"/>
    <mergeCell ref="AM66:AP66"/>
    <mergeCell ref="B52:B54"/>
    <mergeCell ref="B55:B57"/>
    <mergeCell ref="B61:B63"/>
    <mergeCell ref="E9:AP9"/>
    <mergeCell ref="C35:C36"/>
    <mergeCell ref="C22:C23"/>
    <mergeCell ref="AN3:AO5"/>
    <mergeCell ref="E22:H22"/>
    <mergeCell ref="I22:L22"/>
    <mergeCell ref="B4:C4"/>
    <mergeCell ref="G3:W3"/>
    <mergeCell ref="A22:B23"/>
    <mergeCell ref="A35:B36"/>
    <mergeCell ref="E21:AP21"/>
    <mergeCell ref="AP5:AQ5"/>
    <mergeCell ref="X6:AB6"/>
    <mergeCell ref="M22:P22"/>
    <mergeCell ref="Q22:T22"/>
    <mergeCell ref="Q10:T10"/>
    <mergeCell ref="U10:W10"/>
    <mergeCell ref="AB22:AD22"/>
    <mergeCell ref="X22:AA22"/>
    <mergeCell ref="G5:W7"/>
    <mergeCell ref="B394:B396"/>
    <mergeCell ref="AP4:AQ4"/>
    <mergeCell ref="X3:AB3"/>
    <mergeCell ref="X4:AB5"/>
    <mergeCell ref="AQ21:AQ23"/>
    <mergeCell ref="AQ9:AQ11"/>
    <mergeCell ref="AE10:AI10"/>
    <mergeCell ref="AJ10:AL10"/>
    <mergeCell ref="AC3:AM5"/>
    <mergeCell ref="AM10:AP10"/>
    <mergeCell ref="Q369:T369"/>
    <mergeCell ref="U369:W369"/>
    <mergeCell ref="AM317:AP317"/>
    <mergeCell ref="B382:B384"/>
    <mergeCell ref="B385:B387"/>
    <mergeCell ref="B391:B393"/>
    <mergeCell ref="B339:B341"/>
    <mergeCell ref="B342:B344"/>
    <mergeCell ref="B330:B332"/>
    <mergeCell ref="B333:B335"/>
    <mergeCell ref="E212:AP212"/>
    <mergeCell ref="B253:B255"/>
    <mergeCell ref="AE213:AI213"/>
    <mergeCell ref="U213:W213"/>
    <mergeCell ref="B397:B399"/>
    <mergeCell ref="B388:B390"/>
    <mergeCell ref="E368:AP368"/>
    <mergeCell ref="B281:B283"/>
    <mergeCell ref="B314:B316"/>
    <mergeCell ref="M369:P369"/>
    <mergeCell ref="B256:B258"/>
    <mergeCell ref="B269:B271"/>
    <mergeCell ref="B272:B274"/>
    <mergeCell ref="B259:B261"/>
    <mergeCell ref="B247:B249"/>
    <mergeCell ref="B250:B252"/>
    <mergeCell ref="B379:B381"/>
    <mergeCell ref="AR65:AR67"/>
    <mergeCell ref="AS65:AS67"/>
    <mergeCell ref="A66:B67"/>
    <mergeCell ref="C66:C67"/>
    <mergeCell ref="E66:H66"/>
    <mergeCell ref="I66:L66"/>
    <mergeCell ref="B278:B280"/>
    <mergeCell ref="B275:B277"/>
    <mergeCell ref="B262:B264"/>
    <mergeCell ref="I369:L369"/>
    <mergeCell ref="A373:A426"/>
    <mergeCell ref="B400:B402"/>
    <mergeCell ref="B403:B405"/>
    <mergeCell ref="B406:B408"/>
    <mergeCell ref="B409:B411"/>
    <mergeCell ref="B412:B414"/>
    <mergeCell ref="B373:B375"/>
    <mergeCell ref="B376:B378"/>
    <mergeCell ref="B424:B426"/>
    <mergeCell ref="E316:AP316"/>
    <mergeCell ref="AS368:AS370"/>
    <mergeCell ref="E369:H369"/>
    <mergeCell ref="AR368:AR370"/>
    <mergeCell ref="AE369:AI369"/>
    <mergeCell ref="AJ369:AL369"/>
    <mergeCell ref="AM369:AP369"/>
    <mergeCell ref="X369:AA369"/>
    <mergeCell ref="AB369:AD369"/>
    <mergeCell ref="AQ368:AQ370"/>
    <mergeCell ref="AS316:AS318"/>
    <mergeCell ref="E317:H317"/>
    <mergeCell ref="I317:L317"/>
    <mergeCell ref="M317:P317"/>
    <mergeCell ref="Q317:T317"/>
    <mergeCell ref="AS264:AS266"/>
    <mergeCell ref="E265:H265"/>
    <mergeCell ref="I265:L265"/>
    <mergeCell ref="AQ316:AQ318"/>
    <mergeCell ref="U317:W317"/>
    <mergeCell ref="M265:P265"/>
    <mergeCell ref="AE265:AI265"/>
    <mergeCell ref="AJ265:AL265"/>
    <mergeCell ref="Q265:T265"/>
    <mergeCell ref="AR264:AR266"/>
    <mergeCell ref="AR316:AR318"/>
    <mergeCell ref="X317:AA317"/>
    <mergeCell ref="AB317:AD317"/>
    <mergeCell ref="AE317:AI317"/>
    <mergeCell ref="AJ317:AL317"/>
    <mergeCell ref="X213:AA213"/>
    <mergeCell ref="AB213:AD213"/>
    <mergeCell ref="AJ213:AL213"/>
    <mergeCell ref="AM213:AP213"/>
    <mergeCell ref="E264:AP264"/>
    <mergeCell ref="AQ264:AQ266"/>
    <mergeCell ref="AM265:AP265"/>
    <mergeCell ref="U265:W265"/>
    <mergeCell ref="X265:AA265"/>
    <mergeCell ref="AB265:AD265"/>
    <mergeCell ref="AQ212:AQ214"/>
    <mergeCell ref="AS21:AS23"/>
    <mergeCell ref="AR34:AR36"/>
    <mergeCell ref="AS34:AS36"/>
    <mergeCell ref="AQ89:AQ91"/>
    <mergeCell ref="AQ34:AQ36"/>
    <mergeCell ref="AQ65:AQ67"/>
    <mergeCell ref="AR212:AR214"/>
    <mergeCell ref="AS212:AS214"/>
    <mergeCell ref="AS9:AS11"/>
    <mergeCell ref="AR21:AR23"/>
    <mergeCell ref="AR9:AR11"/>
    <mergeCell ref="AS163:AS165"/>
    <mergeCell ref="AS89:AS91"/>
    <mergeCell ref="AS126:AS128"/>
    <mergeCell ref="AR163:AR165"/>
    <mergeCell ref="AB164:AD164"/>
    <mergeCell ref="AE164:AI164"/>
    <mergeCell ref="AJ164:AL164"/>
    <mergeCell ref="AM164:AP164"/>
    <mergeCell ref="AQ163:AQ165"/>
    <mergeCell ref="X127:AA127"/>
    <mergeCell ref="AJ127:AL127"/>
    <mergeCell ref="X66:AA66"/>
    <mergeCell ref="AB66:AD66"/>
    <mergeCell ref="AJ66:AL66"/>
    <mergeCell ref="E163:AP163"/>
    <mergeCell ref="AQ126:AQ128"/>
    <mergeCell ref="AR126:AR128"/>
    <mergeCell ref="AJ90:AL90"/>
    <mergeCell ref="AB90:AD90"/>
    <mergeCell ref="AE90:AI90"/>
    <mergeCell ref="U90:W90"/>
    <mergeCell ref="AR89:AR91"/>
    <mergeCell ref="X90:AA90"/>
    <mergeCell ref="AM90:AP90"/>
    <mergeCell ref="AE35:AI35"/>
    <mergeCell ref="AM35:AP35"/>
    <mergeCell ref="E89:AP89"/>
    <mergeCell ref="U66:W66"/>
    <mergeCell ref="AJ35:AL35"/>
    <mergeCell ref="E65:AP65"/>
    <mergeCell ref="X164:AA164"/>
    <mergeCell ref="AM127:AP127"/>
    <mergeCell ref="E126:AP126"/>
    <mergeCell ref="AB127:AD127"/>
    <mergeCell ref="AE127:AI127"/>
    <mergeCell ref="U127:W127"/>
    <mergeCell ref="E127:H127"/>
    <mergeCell ref="I127:L127"/>
    <mergeCell ref="M127:P127"/>
    <mergeCell ref="Q127:T127"/>
    <mergeCell ref="B226:B228"/>
    <mergeCell ref="B229:B231"/>
    <mergeCell ref="B232:B234"/>
    <mergeCell ref="M164:P164"/>
    <mergeCell ref="Q164:T164"/>
    <mergeCell ref="U164:W164"/>
    <mergeCell ref="E213:H213"/>
    <mergeCell ref="I213:L213"/>
    <mergeCell ref="M213:P213"/>
    <mergeCell ref="Q213:T213"/>
    <mergeCell ref="B158:B160"/>
    <mergeCell ref="B161:B163"/>
    <mergeCell ref="B149:B151"/>
    <mergeCell ref="E164:H164"/>
    <mergeCell ref="I164:L164"/>
    <mergeCell ref="A217:A264"/>
    <mergeCell ref="B168:B170"/>
    <mergeCell ref="A168:A212"/>
    <mergeCell ref="B171:B173"/>
    <mergeCell ref="B174:B176"/>
    <mergeCell ref="B177:B179"/>
    <mergeCell ref="B204:B206"/>
    <mergeCell ref="B155:B157"/>
    <mergeCell ref="B201:B203"/>
    <mergeCell ref="B100:B102"/>
    <mergeCell ref="A131:A163"/>
    <mergeCell ref="B112:B114"/>
    <mergeCell ref="B109:B111"/>
    <mergeCell ref="B152:B154"/>
    <mergeCell ref="B137:B139"/>
    <mergeCell ref="B75:B77"/>
    <mergeCell ref="B78:B80"/>
    <mergeCell ref="B143:B145"/>
    <mergeCell ref="B146:B148"/>
    <mergeCell ref="B87:B89"/>
    <mergeCell ref="B131:B133"/>
    <mergeCell ref="B134:B136"/>
    <mergeCell ref="B140:B142"/>
    <mergeCell ref="E10:H10"/>
    <mergeCell ref="I10:L10"/>
    <mergeCell ref="M10:P10"/>
    <mergeCell ref="U22:W22"/>
    <mergeCell ref="E90:H90"/>
    <mergeCell ref="I90:L90"/>
    <mergeCell ref="M66:P66"/>
    <mergeCell ref="Q66:T66"/>
    <mergeCell ref="M90:P90"/>
    <mergeCell ref="Q90:T90"/>
    <mergeCell ref="X10:AA10"/>
    <mergeCell ref="AB10:AD10"/>
    <mergeCell ref="E35:H35"/>
    <mergeCell ref="I35:L35"/>
    <mergeCell ref="M35:P35"/>
    <mergeCell ref="Q35:T35"/>
    <mergeCell ref="U35:W35"/>
    <mergeCell ref="E34:AP34"/>
    <mergeCell ref="X35:AA35"/>
    <mergeCell ref="AJ22:AL22"/>
  </mergeCells>
  <phoneticPr fontId="26" type="noConversion"/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10" manualBreakCount="10">
    <brk id="20" max="50" man="1"/>
    <brk id="33" max="50" man="1"/>
    <brk id="64" max="50" man="1"/>
    <brk id="90" max="50" man="1"/>
    <brk id="127" max="16383" man="1"/>
    <brk id="164" max="16383" man="1"/>
    <brk id="213" max="16383" man="1"/>
    <brk id="265" max="16383" man="1"/>
    <brk id="317" max="50" man="1"/>
    <brk id="369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</cp:lastModifiedBy>
  <cp:lastPrinted>2025-09-16T10:49:51Z</cp:lastPrinted>
  <dcterms:created xsi:type="dcterms:W3CDTF">2024-09-28T08:38:22Z</dcterms:created>
  <dcterms:modified xsi:type="dcterms:W3CDTF">2025-09-17T10:31:11Z</dcterms:modified>
</cp:coreProperties>
</file>